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workbookProtection workbookAlgorithmName="SHA-512" workbookHashValue="mwf99mJR5h6art+5aQ7vYydspfAVnhtPx44Do7r3MuDMB4fR1AQtarXiysLjr82fvR6LROlo4X3SCK6nHJuKTw==" workbookSaltValue="4YC3Vu0qPb5UwxSBlA9MV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<sst xmlns="http://schemas.openxmlformats.org/spreadsheetml/2006/main" count="220" uniqueCount="107">
  <si>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</si>
  <si>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</si>
  <si>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</si>
  <si>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</si>
  <si>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</si>
  <si>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</si>
  <si>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</si>
  <si>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</si>
  <si>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</si>
  <si>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</si>
  <si>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</si>
  <si>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</si>
  <si>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</si>
  <si>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</si>
  <si>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</si>
  <si>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</si>
  <si>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</si>
  <si>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</si>
  <si>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</si>
  <si>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</si>
  <si>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</si>
  <si>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</si>
  <si>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</si>
  <si>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</si>
  <si>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</si>
  <si>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</si>
  <si>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</si>
  <si>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</si>
  <si>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</si>
  <si>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</si>
  <si>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</si>
  <si>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</si>
  <si>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</si>
  <si>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</si>
  <si>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</si>
  <si>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</si>
  <si>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</si>
  <si>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</si>
  <si>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</si>
  <si>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</si>
  <si>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</si>
  <si>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</si>
  <si>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</si>
  <si>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</si>
  <si>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</si>
  <si>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</si>
  <si>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</si>
  <si>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</si>
  <si>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</si>
  <si>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</si>
  <si>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</si>
  <si>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</si>
  <si>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</si>
  <si>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</si>
  <si>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</si>
  <si>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</si>
  <si>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</si>
  <si>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</si>
  <si>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</si>
  <si>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</si>
  <si>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</si>
  <si>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</si>
  <si>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</si>
  <si>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</si>
  <si>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</si>
  <si>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</si>
  <si>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</si>
  <si>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</si>
  <si>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</si>
  <si>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</si>
  <si>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</si>
  <si>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</si>
  <si>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</si>
  <si>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</si>
  <si>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</si>
  <si>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</si>
  <si>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</si>
  <si>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</si>
  <si>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</si>
  <si>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</si>
  <si>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</si>
  <si>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</si>
  <si>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</si>
  <si>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</si>
  <si>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</si>
  <si>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</si>
  <si>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</si>
  <si>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</si>
  <si>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</si>
  <si>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</si>
  <si>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</si>
  <si>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</si>
  <si>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</si>
  <si>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</si>
  <si>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</si>
  <si>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</si>
  <si>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</si>
  <si>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</si>
  <si>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</si>
  <si>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</si>
  <si>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</si>
  <si>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</si>
  <si>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</si>
  <si>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</si>
  <si>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①有形固定資産減価償却率：類似団体の平均と同程度であるが、施設の老朽化の状況を把握し、計画的に更新等を進めていく必要がある。</t>
    </r>
    <r>
      <rPr>
        <sz val="11"/>
        <color rgb="FFFF0000"/>
        <rFont val="ＭＳ ゴシック"/>
        <family val="3"/>
        <charset val="128"/>
      </rPr>
      <t xml:space="preserve">
</t>
    </r>
    <r>
      <rPr>
        <sz val="11"/>
        <rFont val="ＭＳ ゴシック"/>
        <family val="3"/>
        <charset val="128"/>
      </rPr>
      <t>②管路経年化率：類似団体の平均と比べると低い数値であるが、前年比では法定耐用年数を超える管路が集中してきており、引き続き管路の更新を適切に実施する。</t>
    </r>
    <r>
      <rPr>
        <sz val="11"/>
        <color rgb="FFFF0000"/>
        <rFont val="ＭＳ ゴシック"/>
        <family val="3"/>
        <charset val="128"/>
      </rPr>
      <t xml:space="preserve">
</t>
    </r>
    <r>
      <rPr>
        <sz val="11"/>
        <rFont val="ＭＳ ゴシック"/>
        <family val="3"/>
        <charset val="128"/>
      </rPr>
      <t>③管路更新率：類似団体の平均と同程度あるが、基幹管路を中心に計画的に管路更新に努めたい。</t>
    </r>
    <rPh sb="1" eb="3">
      <t>ユウケイ</t>
    </rPh>
    <rPh sb="3" eb="5">
      <t>コテイ</t>
    </rPh>
    <rPh sb="5" eb="7">
      <t>シサン</t>
    </rPh>
    <rPh sb="7" eb="9">
      <t>ゲンカ</t>
    </rPh>
    <rPh sb="9" eb="11">
      <t>ショウキャク</t>
    </rPh>
    <rPh sb="11" eb="12">
      <t>リツ</t>
    </rPh>
    <rPh sb="13" eb="15">
      <t>ルイジ</t>
    </rPh>
    <rPh sb="15" eb="17">
      <t>ダンタイ</t>
    </rPh>
    <rPh sb="18" eb="20">
      <t>ヘイキン</t>
    </rPh>
    <rPh sb="21" eb="24">
      <t>ドウテイド</t>
    </rPh>
    <rPh sb="29" eb="31">
      <t>シセツ</t>
    </rPh>
    <rPh sb="32" eb="35">
      <t>ロウキュウカ</t>
    </rPh>
    <rPh sb="36" eb="38">
      <t>ジョウキョウ</t>
    </rPh>
    <rPh sb="39" eb="41">
      <t>ハアク</t>
    </rPh>
    <rPh sb="43" eb="45">
      <t>ケイカク</t>
    </rPh>
    <rPh sb="45" eb="46">
      <t>テキ</t>
    </rPh>
    <rPh sb="47" eb="49">
      <t>コウシン</t>
    </rPh>
    <rPh sb="49" eb="50">
      <t>トウ</t>
    </rPh>
    <rPh sb="51" eb="52">
      <t>スス</t>
    </rPh>
    <rPh sb="56" eb="58">
      <t>ヒツヨウ</t>
    </rPh>
    <rPh sb="64" eb="66">
      <t>カンロ</t>
    </rPh>
    <rPh sb="66" eb="69">
      <t>ケイネンカ</t>
    </rPh>
    <rPh sb="69" eb="70">
      <t>リツ</t>
    </rPh>
    <rPh sb="71" eb="73">
      <t>ルイジ</t>
    </rPh>
    <rPh sb="73" eb="75">
      <t>ダンタイ</t>
    </rPh>
    <rPh sb="76" eb="78">
      <t>ヘイキン</t>
    </rPh>
    <rPh sb="79" eb="80">
      <t>クラ</t>
    </rPh>
    <rPh sb="83" eb="84">
      <t>ヒク</t>
    </rPh>
    <rPh sb="85" eb="87">
      <t>スウチ</t>
    </rPh>
    <rPh sb="119" eb="120">
      <t>ヒ</t>
    </rPh>
    <rPh sb="121" eb="122">
      <t>ツヅ</t>
    </rPh>
    <rPh sb="123" eb="125">
      <t>カンロ</t>
    </rPh>
    <rPh sb="126" eb="128">
      <t>コウシン</t>
    </rPh>
    <rPh sb="129" eb="131">
      <t>テキセツ</t>
    </rPh>
    <rPh sb="132" eb="134">
      <t>ジッシ</t>
    </rPh>
    <rPh sb="139" eb="141">
      <t>カンロ</t>
    </rPh>
    <rPh sb="141" eb="143">
      <t>コウシン</t>
    </rPh>
    <rPh sb="143" eb="144">
      <t>リツ</t>
    </rPh>
    <rPh sb="145" eb="147">
      <t>ルイジ</t>
    </rPh>
    <rPh sb="147" eb="149">
      <t>ダンタイ</t>
    </rPh>
    <rPh sb="150" eb="152">
      <t>ヘイキン</t>
    </rPh>
    <rPh sb="153" eb="156">
      <t>ドウテイド</t>
    </rPh>
    <rPh sb="160" eb="162">
      <t>キカン</t>
    </rPh>
    <rPh sb="162" eb="164">
      <t>カンロ</t>
    </rPh>
    <rPh sb="165" eb="167">
      <t>チュウシン</t>
    </rPh>
    <rPh sb="168" eb="171">
      <t>ケイカクテキ</t>
    </rPh>
    <rPh sb="172" eb="174">
      <t>カンロ</t>
    </rPh>
    <rPh sb="174" eb="176">
      <t>コウシン</t>
    </rPh>
    <rPh sb="177" eb="178">
      <t>ツト</t>
    </rPh>
    <phoneticPr fontId="16"/>
  </si>
  <si>
    <r>
      <t xml:space="preserve">①経常収支比率：類似団体の平均を上回っており、健全な状態であるが、前年は稀にみる厳冬の影響により融雪用等に水道が多く使われたと推察され、例年並みの気候であった本年は給水収益が前年比で減少している。今後も経費削減を進めるなどして経営の健全化に努める。
②累積欠損金比率：累積欠損金が発生しておらず、健全な状態である。
</t>
    </r>
    <r>
      <rPr>
        <sz val="11"/>
        <rFont val="ＭＳ ゴシック"/>
        <family val="3"/>
        <charset val="128"/>
      </rPr>
      <t>③流動比率：類似団体の平均に比べると低い状況にあるが、100％は超えており事業運営に支障はない。</t>
    </r>
    <r>
      <rPr>
        <sz val="11"/>
        <color rgb="FFFF0000"/>
        <rFont val="ＭＳ ゴシック"/>
        <family val="3"/>
        <charset val="128"/>
      </rPr>
      <t xml:space="preserve">
</t>
    </r>
    <r>
      <rPr>
        <sz val="11"/>
        <rFont val="ＭＳ ゴシック"/>
        <family val="3"/>
        <charset val="128"/>
      </rPr>
      <t>④企業債残高対給水収益比率：類似団体の平均に比べると倍以上高い状況である。給水収益は年々減少しており、企業債の発行を抑制する必要がある。</t>
    </r>
    <r>
      <rPr>
        <sz val="11"/>
        <color rgb="FFFF0000"/>
        <rFont val="ＭＳ ゴシック"/>
        <family val="3"/>
        <charset val="128"/>
      </rPr>
      <t xml:space="preserve">
</t>
    </r>
    <r>
      <rPr>
        <sz val="11"/>
        <rFont val="ＭＳ ゴシック"/>
        <family val="3"/>
        <charset val="128"/>
      </rPr>
      <t>⑤料金回収率：給水に係る費用を料金収入で賄えており、健全な状態であるが、今後も100％を割り込まないように引き続き健全化に努める。</t>
    </r>
    <r>
      <rPr>
        <sz val="11"/>
        <color rgb="FFFF0000"/>
        <rFont val="ＭＳ ゴシック"/>
        <family val="3"/>
        <charset val="128"/>
      </rPr>
      <t xml:space="preserve">
</t>
    </r>
    <r>
      <rPr>
        <sz val="11"/>
        <rFont val="ＭＳ ゴシック"/>
        <family val="3"/>
        <charset val="128"/>
      </rPr>
      <t>⑥給水原価：類似団体の平均に比べると低い数値となっており、今後も維持できるよう努める。</t>
    </r>
    <r>
      <rPr>
        <sz val="11"/>
        <color rgb="FFFF0000"/>
        <rFont val="ＭＳ ゴシック"/>
        <family val="3"/>
        <charset val="128"/>
      </rPr>
      <t xml:space="preserve">
</t>
    </r>
    <r>
      <rPr>
        <sz val="11"/>
        <rFont val="ＭＳ ゴシック"/>
        <family val="3"/>
        <charset val="128"/>
      </rPr>
      <t>⑦施設利用率：類似団体の平均に比べると低い数値である。今後の給水人口の減少の推移も踏まえながら、施設の統廃合やダウンサイジング等検討を行う必要がある。</t>
    </r>
    <r>
      <rPr>
        <sz val="11"/>
        <color rgb="FFFF0000"/>
        <rFont val="ＭＳ ゴシック"/>
        <family val="3"/>
        <charset val="128"/>
      </rPr>
      <t xml:space="preserve">
</t>
    </r>
    <r>
      <rPr>
        <sz val="11"/>
        <rFont val="ＭＳ ゴシック"/>
        <family val="3"/>
        <charset val="128"/>
      </rPr>
      <t>⑧有収率：類似団体の平均に比べると低く、効率が悪い状態にある。老朽管の更新や漏水調査等の実施により数値の改善に努めたい。</t>
    </r>
    <rPh sb="33" eb="35">
      <t>ゼンネン</t>
    </rPh>
    <rPh sb="36" eb="37">
      <t>マレ</t>
    </rPh>
    <rPh sb="40" eb="42">
      <t>ゲントウ</t>
    </rPh>
    <rPh sb="43" eb="45">
      <t>エイキョウ</t>
    </rPh>
    <rPh sb="48" eb="50">
      <t>ユウセツ</t>
    </rPh>
    <rPh sb="50" eb="51">
      <t>ヨウ</t>
    </rPh>
    <rPh sb="53" eb="55">
      <t>スイドウ</t>
    </rPh>
    <rPh sb="56" eb="57">
      <t>オオ</t>
    </rPh>
    <rPh sb="58" eb="59">
      <t>ツカ</t>
    </rPh>
    <rPh sb="63" eb="65">
      <t>スイサツ</t>
    </rPh>
    <rPh sb="68" eb="70">
      <t>レイネン</t>
    </rPh>
    <rPh sb="70" eb="71">
      <t>ナ</t>
    </rPh>
    <rPh sb="73" eb="75">
      <t>キコウ</t>
    </rPh>
    <rPh sb="79" eb="81">
      <t>ホンネン</t>
    </rPh>
    <rPh sb="82" eb="84">
      <t>キュウスイ</t>
    </rPh>
    <rPh sb="84" eb="86">
      <t>シュウエキ</t>
    </rPh>
    <rPh sb="87" eb="89">
      <t>ゼンネン</t>
    </rPh>
    <rPh sb="89" eb="90">
      <t>ヒ</t>
    </rPh>
    <rPh sb="91" eb="93">
      <t>ゲンショウ</t>
    </rPh>
    <rPh sb="101" eb="103">
      <t>ケイヒ</t>
    </rPh>
    <rPh sb="103" eb="105">
      <t>サクゲン</t>
    </rPh>
    <rPh sb="106" eb="107">
      <t>スス</t>
    </rPh>
    <rPh sb="113" eb="115">
      <t>ケイエイ</t>
    </rPh>
    <rPh sb="116" eb="119">
      <t>ケンゼンカ</t>
    </rPh>
    <rPh sb="120" eb="121">
      <t>ツト</t>
    </rPh>
    <rPh sb="159" eb="161">
      <t>リュウドウ</t>
    </rPh>
    <rPh sb="161" eb="163">
      <t>ヒリツ</t>
    </rPh>
    <rPh sb="190" eb="191">
      <t>コ</t>
    </rPh>
    <rPh sb="195" eb="197">
      <t>ジギョウ</t>
    </rPh>
    <rPh sb="197" eb="199">
      <t>ウンエイ</t>
    </rPh>
    <rPh sb="200" eb="202">
      <t>シショウ</t>
    </rPh>
    <rPh sb="208" eb="210">
      <t>キギョウ</t>
    </rPh>
    <rPh sb="210" eb="211">
      <t>サイ</t>
    </rPh>
    <rPh sb="211" eb="213">
      <t>ザンダカ</t>
    </rPh>
    <rPh sb="213" eb="214">
      <t>タイ</t>
    </rPh>
    <rPh sb="214" eb="216">
      <t>キュウスイ</t>
    </rPh>
    <rPh sb="216" eb="218">
      <t>シュウエキ</t>
    </rPh>
    <rPh sb="218" eb="220">
      <t>ヒリツ</t>
    </rPh>
    <rPh sb="221" eb="223">
      <t>ルイジ</t>
    </rPh>
    <rPh sb="223" eb="225">
      <t>ダンタイ</t>
    </rPh>
    <rPh sb="226" eb="228">
      <t>ヘイキン</t>
    </rPh>
    <rPh sb="229" eb="230">
      <t>クラ</t>
    </rPh>
    <rPh sb="233" eb="236">
      <t>バイイジョウ</t>
    </rPh>
    <rPh sb="236" eb="237">
      <t>タカ</t>
    </rPh>
    <rPh sb="238" eb="240">
      <t>ジョウキョウ</t>
    </rPh>
    <rPh sb="244" eb="246">
      <t>キュウスイ</t>
    </rPh>
    <rPh sb="246" eb="248">
      <t>シュウエキ</t>
    </rPh>
    <rPh sb="249" eb="251">
      <t>ネンネン</t>
    </rPh>
    <rPh sb="251" eb="253">
      <t>ゲンショウ</t>
    </rPh>
    <rPh sb="258" eb="260">
      <t>キギョウ</t>
    </rPh>
    <rPh sb="260" eb="261">
      <t>サイ</t>
    </rPh>
    <rPh sb="262" eb="264">
      <t>ハッコウ</t>
    </rPh>
    <rPh sb="265" eb="267">
      <t>ヨクセイ</t>
    </rPh>
    <rPh sb="269" eb="271">
      <t>ヒツヨウ</t>
    </rPh>
    <rPh sb="277" eb="279">
      <t>リョウキン</t>
    </rPh>
    <rPh sb="279" eb="281">
      <t>カイシュウ</t>
    </rPh>
    <rPh sb="281" eb="282">
      <t>リツ</t>
    </rPh>
    <rPh sb="283" eb="285">
      <t>キュウスイ</t>
    </rPh>
    <rPh sb="286" eb="287">
      <t>カカ</t>
    </rPh>
    <rPh sb="288" eb="290">
      <t>ヒヨウ</t>
    </rPh>
    <rPh sb="291" eb="293">
      <t>リョウキン</t>
    </rPh>
    <rPh sb="293" eb="295">
      <t>シュウニュウ</t>
    </rPh>
    <rPh sb="296" eb="297">
      <t>マカナ</t>
    </rPh>
    <rPh sb="302" eb="304">
      <t>ケンゼン</t>
    </rPh>
    <rPh sb="305" eb="307">
      <t>ジョウタイ</t>
    </rPh>
    <rPh sb="312" eb="314">
      <t>コンゴ</t>
    </rPh>
    <rPh sb="320" eb="321">
      <t>ワ</t>
    </rPh>
    <rPh sb="322" eb="323">
      <t>コ</t>
    </rPh>
    <rPh sb="329" eb="330">
      <t>ヒ</t>
    </rPh>
    <rPh sb="331" eb="332">
      <t>ツヅ</t>
    </rPh>
    <rPh sb="333" eb="336">
      <t>ケンゼンカ</t>
    </rPh>
    <rPh sb="337" eb="338">
      <t>ツト</t>
    </rPh>
    <rPh sb="343" eb="345">
      <t>キュウスイ</t>
    </rPh>
    <rPh sb="345" eb="347">
      <t>ゲンカ</t>
    </rPh>
    <rPh sb="348" eb="350">
      <t>ルイジ</t>
    </rPh>
    <rPh sb="350" eb="352">
      <t>ダンタイ</t>
    </rPh>
    <rPh sb="353" eb="355">
      <t>ヘイキン</t>
    </rPh>
    <rPh sb="356" eb="357">
      <t>クラ</t>
    </rPh>
    <rPh sb="360" eb="361">
      <t>ヒク</t>
    </rPh>
    <rPh sb="362" eb="364">
      <t>スウチ</t>
    </rPh>
    <rPh sb="371" eb="373">
      <t>コンゴ</t>
    </rPh>
    <rPh sb="374" eb="376">
      <t>イジ</t>
    </rPh>
    <rPh sb="381" eb="382">
      <t>ツト</t>
    </rPh>
    <rPh sb="387" eb="389">
      <t>シセツ</t>
    </rPh>
    <rPh sb="389" eb="392">
      <t>リヨウリツ</t>
    </rPh>
    <rPh sb="393" eb="395">
      <t>ルイジ</t>
    </rPh>
    <rPh sb="395" eb="397">
      <t>ダンタイ</t>
    </rPh>
    <rPh sb="398" eb="400">
      <t>ヘイキン</t>
    </rPh>
    <rPh sb="401" eb="402">
      <t>クラ</t>
    </rPh>
    <rPh sb="405" eb="406">
      <t>ヒク</t>
    </rPh>
    <rPh sb="407" eb="409">
      <t>スウチ</t>
    </rPh>
    <rPh sb="413" eb="415">
      <t>コンゴ</t>
    </rPh>
    <rPh sb="416" eb="418">
      <t>キュウスイ</t>
    </rPh>
    <rPh sb="418" eb="420">
      <t>ジンコウ</t>
    </rPh>
    <rPh sb="421" eb="423">
      <t>ゲンショウ</t>
    </rPh>
    <rPh sb="424" eb="426">
      <t>スイイ</t>
    </rPh>
    <rPh sb="427" eb="428">
      <t>フ</t>
    </rPh>
    <rPh sb="434" eb="436">
      <t>シセツ</t>
    </rPh>
    <rPh sb="437" eb="440">
      <t>トウハイゴウ</t>
    </rPh>
    <rPh sb="449" eb="450">
      <t>トウ</t>
    </rPh>
    <rPh sb="450" eb="452">
      <t>ケントウ</t>
    </rPh>
    <rPh sb="453" eb="454">
      <t>オコナ</t>
    </rPh>
    <rPh sb="455" eb="457">
      <t>ヒツヨウ</t>
    </rPh>
    <rPh sb="463" eb="465">
      <t>ユウシュウ</t>
    </rPh>
    <rPh sb="465" eb="466">
      <t>リツ</t>
    </rPh>
    <rPh sb="467" eb="469">
      <t>ルイジ</t>
    </rPh>
    <rPh sb="469" eb="471">
      <t>ダンタイ</t>
    </rPh>
    <rPh sb="472" eb="474">
      <t>ヘイキン</t>
    </rPh>
    <rPh sb="475" eb="476">
      <t>クラ</t>
    </rPh>
    <rPh sb="479" eb="480">
      <t>ヒク</t>
    </rPh>
    <rPh sb="482" eb="484">
      <t>コウリツ</t>
    </rPh>
    <rPh sb="485" eb="486">
      <t>ワル</t>
    </rPh>
    <rPh sb="487" eb="489">
      <t>ジョウタイ</t>
    </rPh>
    <rPh sb="493" eb="495">
      <t>ロウキュウ</t>
    </rPh>
    <rPh sb="495" eb="496">
      <t>カン</t>
    </rPh>
    <rPh sb="497" eb="499">
      <t>コウシン</t>
    </rPh>
    <rPh sb="500" eb="502">
      <t>ロウスイ</t>
    </rPh>
    <rPh sb="502" eb="504">
      <t>チョウサ</t>
    </rPh>
    <rPh sb="504" eb="505">
      <t>トウ</t>
    </rPh>
    <rPh sb="506" eb="508">
      <t>ジッシ</t>
    </rPh>
    <rPh sb="511" eb="513">
      <t>スウチ</t>
    </rPh>
    <rPh sb="514" eb="516">
      <t>カイゼン</t>
    </rPh>
    <rPh sb="517" eb="518">
      <t>ツト</t>
    </rPh>
    <phoneticPr fontId="16"/>
  </si>
  <si>
    <r>
      <t>　</t>
    </r>
    <r>
      <rPr>
        <sz val="11"/>
        <rFont val="ＭＳ ゴシック"/>
        <family val="3"/>
        <charset val="128"/>
      </rPr>
      <t>現在のところ、経営状態については、概ね健全であると言える。今後の施設や管路の更新に備えR1年度には料金の増額改定を行う。ただし人口の減少や節水型水道機器の普及により、給水収益は年々減少していくものと思われ、それに伴い経常収支の黒字が次第に減少することが予測される。
　また一方で、老朽化した施設や管路の更新を計画的に進めていく上で、安定した財源の確保に向け、企業債借入額を抑制しながら定期的に料金の改定を検討し、健全な経営を維持する必要がある。</t>
    </r>
    <r>
      <rPr>
        <sz val="11"/>
        <color rgb="FFFF0000"/>
        <rFont val="ＭＳ ゴシック"/>
        <family val="3"/>
        <charset val="128"/>
      </rPr>
      <t xml:space="preserve">
  </t>
    </r>
    <r>
      <rPr>
        <sz val="11"/>
        <rFont val="ＭＳ ゴシック"/>
        <family val="3"/>
        <charset val="128"/>
      </rPr>
      <t>今後も、「魚津市水道事業経営計画」（平成26年度策定。計画期間：平成27年度～平成36年度）を基本としながら、計画の進捗状況の把握や現状の経営分析等を行なうとともに、補助事業の活用や更新施設のダウンサイジング化などに取りくみ、健全な事業経営の維持に努める。</t>
    </r>
    <rPh sb="1" eb="3">
      <t>ゲンザイ</t>
    </rPh>
    <rPh sb="8" eb="10">
      <t>ケイエイ</t>
    </rPh>
    <rPh sb="10" eb="12">
      <t>ジョウタイ</t>
    </rPh>
    <rPh sb="18" eb="19">
      <t>オオム</t>
    </rPh>
    <rPh sb="20" eb="22">
      <t>ケンゼン</t>
    </rPh>
    <rPh sb="26" eb="27">
      <t>イ</t>
    </rPh>
    <rPh sb="46" eb="48">
      <t>ネンド</t>
    </rPh>
    <rPh sb="50" eb="52">
      <t>リョウキン</t>
    </rPh>
    <rPh sb="53" eb="55">
      <t>ゾウガク</t>
    </rPh>
    <rPh sb="55" eb="57">
      <t>カイテイ</t>
    </rPh>
    <rPh sb="58" eb="59">
      <t>オコナ</t>
    </rPh>
    <rPh sb="64" eb="66">
      <t>ジンコウ</t>
    </rPh>
    <rPh sb="67" eb="69">
      <t>ゲンショウ</t>
    </rPh>
    <rPh sb="70" eb="73">
      <t>セッスイガタ</t>
    </rPh>
    <rPh sb="73" eb="75">
      <t>スイドウ</t>
    </rPh>
    <rPh sb="75" eb="77">
      <t>キキ</t>
    </rPh>
    <rPh sb="78" eb="80">
      <t>フキュウ</t>
    </rPh>
    <rPh sb="84" eb="86">
      <t>キュウスイ</t>
    </rPh>
    <rPh sb="86" eb="88">
      <t>シュウエキ</t>
    </rPh>
    <rPh sb="89" eb="91">
      <t>ネンネン</t>
    </rPh>
    <rPh sb="91" eb="93">
      <t>ゲンショウ</t>
    </rPh>
    <rPh sb="100" eb="101">
      <t>オモ</t>
    </rPh>
    <rPh sb="107" eb="108">
      <t>トモナ</t>
    </rPh>
    <rPh sb="109" eb="111">
      <t>ケイジョウ</t>
    </rPh>
    <rPh sb="111" eb="113">
      <t>シュウシ</t>
    </rPh>
    <rPh sb="114" eb="116">
      <t>クロジ</t>
    </rPh>
    <rPh sb="120" eb="122">
      <t>ゲンショウ</t>
    </rPh>
    <rPh sb="127" eb="129">
      <t>ヨソク</t>
    </rPh>
    <rPh sb="137" eb="139">
      <t>イッポウ</t>
    </rPh>
    <rPh sb="141" eb="144">
      <t>ロウキュウカ</t>
    </rPh>
    <rPh sb="146" eb="148">
      <t>シセツ</t>
    </rPh>
    <rPh sb="149" eb="151">
      <t>カンロ</t>
    </rPh>
    <rPh sb="152" eb="154">
      <t>コウシン</t>
    </rPh>
    <rPh sb="155" eb="158">
      <t>ケイカクテキ</t>
    </rPh>
    <rPh sb="159" eb="160">
      <t>スス</t>
    </rPh>
    <rPh sb="164" eb="165">
      <t>ウエ</t>
    </rPh>
    <rPh sb="167" eb="169">
      <t>アンテイ</t>
    </rPh>
    <rPh sb="171" eb="173">
      <t>ザイゲン</t>
    </rPh>
    <rPh sb="174" eb="176">
      <t>カクホ</t>
    </rPh>
    <rPh sb="177" eb="178">
      <t>ム</t>
    </rPh>
    <rPh sb="180" eb="182">
      <t>キギョウ</t>
    </rPh>
    <rPh sb="182" eb="183">
      <t>サイ</t>
    </rPh>
    <rPh sb="183" eb="185">
      <t>カリイレ</t>
    </rPh>
    <rPh sb="185" eb="186">
      <t>ガク</t>
    </rPh>
    <rPh sb="187" eb="189">
      <t>ヨクセイ</t>
    </rPh>
    <rPh sb="193" eb="196">
      <t>テイキテキ</t>
    </rPh>
    <rPh sb="207" eb="209">
      <t>ケンゼン</t>
    </rPh>
    <rPh sb="210" eb="212">
      <t>ケイエイ</t>
    </rPh>
    <rPh sb="213" eb="215">
      <t>イジ</t>
    </rPh>
    <rPh sb="217" eb="219">
      <t>ヒツヨウ</t>
    </rPh>
    <rPh sb="226" eb="228">
      <t>コンゴ</t>
    </rPh>
    <rPh sb="231" eb="234">
      <t>ウオヅシ</t>
    </rPh>
    <rPh sb="234" eb="236">
      <t>スイドウ</t>
    </rPh>
    <rPh sb="236" eb="238">
      <t>ジギョウ</t>
    </rPh>
    <rPh sb="238" eb="240">
      <t>ケイエイ</t>
    </rPh>
    <rPh sb="240" eb="242">
      <t>ケイカク</t>
    </rPh>
    <rPh sb="244" eb="246">
      <t>ヘイセイ</t>
    </rPh>
    <rPh sb="248" eb="250">
      <t>ネンド</t>
    </rPh>
    <rPh sb="250" eb="252">
      <t>サクテイ</t>
    </rPh>
    <rPh sb="253" eb="255">
      <t>ケイカク</t>
    </rPh>
    <rPh sb="255" eb="257">
      <t>キカン</t>
    </rPh>
    <rPh sb="258" eb="260">
      <t>ヘイセイ</t>
    </rPh>
    <rPh sb="262" eb="264">
      <t>ネンド</t>
    </rPh>
    <rPh sb="265" eb="267">
      <t>ヘイセイ</t>
    </rPh>
    <rPh sb="269" eb="271">
      <t>ネンド</t>
    </rPh>
    <rPh sb="273" eb="275">
      <t>キホン</t>
    </rPh>
    <rPh sb="281" eb="283">
      <t>ケイカク</t>
    </rPh>
    <rPh sb="284" eb="286">
      <t>シンチョク</t>
    </rPh>
    <rPh sb="286" eb="288">
      <t>ジョウキョウ</t>
    </rPh>
    <rPh sb="289" eb="291">
      <t>ハアク</t>
    </rPh>
    <rPh sb="292" eb="294">
      <t>ゲンジョウ</t>
    </rPh>
    <rPh sb="295" eb="297">
      <t>ケイエイ</t>
    </rPh>
    <rPh sb="297" eb="299">
      <t>ブンセキ</t>
    </rPh>
    <rPh sb="299" eb="300">
      <t>トウ</t>
    </rPh>
    <rPh sb="301" eb="302">
      <t>オコ</t>
    </rPh>
    <rPh sb="309" eb="311">
      <t>ホジョ</t>
    </rPh>
    <rPh sb="311" eb="313">
      <t>ジギョウ</t>
    </rPh>
    <rPh sb="314" eb="316">
      <t>カツヨウ</t>
    </rPh>
    <rPh sb="317" eb="319">
      <t>コウシン</t>
    </rPh>
    <rPh sb="319" eb="321">
      <t>シセツ</t>
    </rPh>
    <rPh sb="330" eb="331">
      <t>カ</t>
    </rPh>
    <rPh sb="334" eb="335">
      <t>ト</t>
    </rPh>
    <rPh sb="339" eb="341">
      <t>ケンゼン</t>
    </rPh>
    <rPh sb="342" eb="344">
      <t>ジギョウ</t>
    </rPh>
    <rPh sb="344" eb="346">
      <t>ケイエイ</t>
    </rPh>
    <rPh sb="347" eb="349">
      <t>イジ</t>
    </rPh>
    <rPh sb="350" eb="351">
      <t>ツト</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</si>
</sst>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0.77</c:v>
                </c:pt>
                <c:pt idx="1">
                  <c:v>0.5</c:v>
                </c:pt>
                <c:pt idx="2">
                  <c:v>0.36</c:v>
                </c:pt>
                <c:pt idx="3">
                  <c:v>0.56000000000000005</c:v>
                </c:pt>
                <c:pt idx="4">
                  <c:v>0.64</c:v>
                </c:pt>
              </c:numCache>
            </c:numRef>
          </c:val>
          <c:extLst xmlns:c16r2="http://schemas.microsoft.com/office/drawing/2015/06/chart">
            <c:ext xmlns:c16="http://schemas.microsoft.com/office/drawing/2014/chart" uri="{C3380CC4-5D6E-409C-BE32-E72D297353CC}">
              <c16:uniqueId val="{00000000-D99E-455D-B5AF-4E1235472E2E}"/>
            </c:ext>
          </c:extLst>
        </c:ser>
        <c:dLbls>
          <c:showLegendKey val="0"/>
          <c:showVal val="0"/>
          <c:showCatName val="0"/>
          <c:showSerName val="0"/>
          <c:showPercent val="0"/>
          <c:showBubbleSize val="0"/>
        </c:dLbls>
        <c:gapWidth val="150"/>
        <c:axId val="414830568"/>
        <c:axId val="4148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D99E-455D-B5AF-4E1235472E2E}"/>
            </c:ext>
          </c:extLst>
        </c:ser>
        <c:dLbls>
          <c:showLegendKey val="0"/>
          <c:showVal val="0"/>
          <c:showCatName val="0"/>
          <c:showSerName val="0"/>
          <c:showPercent val="0"/>
          <c:showBubbleSize val="0"/>
        </c:dLbls>
        <c:marker val="1"/>
        <c:smooth val="0"/>
        <c:axId val="414830568"/>
        <c:axId val="414831744"/>
      </c:lineChart>
      <c:dateAx>
        <c:axId val="414830568"/>
        <c:scaling>
          <c:orientation val="minMax"/>
        </c:scaling>
        <c:delete val="1"/>
        <c:axPos val="b"/>
        <c:numFmt formatCode="ge" sourceLinked="1"/>
        <c:majorTickMark val="none"/>
        <c:minorTickMark val="none"/>
        <c:tickLblPos val="none"/>
        <c:crossAx val="414831744"/>
        <c:crosses val="autoZero"/>
        <c:auto val="1"/>
        <c:lblOffset val="100"/>
        <c:baseTimeUnit val="years"/>
      </c:dateAx>
      <c:valAx>
        <c:axId val="4148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3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39.83</c:v>
                </c:pt>
                <c:pt idx="1">
                  <c:v>39.729999999999997</c:v>
                </c:pt>
                <c:pt idx="2">
                  <c:v>40.15</c:v>
                </c:pt>
                <c:pt idx="3">
                  <c:v>40.5</c:v>
                </c:pt>
                <c:pt idx="4">
                  <c:v>41.01</c:v>
                </c:pt>
              </c:numCache>
            </c:numRef>
          </c:val>
          <c:extLst xmlns:c16r2="http://schemas.microsoft.com/office/drawing/2015/06/chart">
            <c:ext xmlns:c16="http://schemas.microsoft.com/office/drawing/2014/chart" uri="{C3380CC4-5D6E-409C-BE32-E72D297353CC}">
              <c16:uniqueId val="{00000000-721C-4944-8DE1-6F9C4D4B05D8}"/>
            </c:ext>
          </c:extLst>
        </c:ser>
        <c:dLbls>
          <c:showLegendKey val="0"/>
          <c:showVal val="0"/>
          <c:showCatName val="0"/>
          <c:showSerName val="0"/>
          <c:showPercent val="0"/>
          <c:showBubbleSize val="0"/>
        </c:dLbls>
        <c:gapWidth val="150"/>
        <c:axId val="509283512"/>
        <c:axId val="50927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721C-4944-8DE1-6F9C4D4B05D8}"/>
            </c:ext>
          </c:extLst>
        </c:ser>
        <c:dLbls>
          <c:showLegendKey val="0"/>
          <c:showVal val="0"/>
          <c:showCatName val="0"/>
          <c:showSerName val="0"/>
          <c:showPercent val="0"/>
          <c:showBubbleSize val="0"/>
        </c:dLbls>
        <c:marker val="1"/>
        <c:smooth val="0"/>
        <c:axId val="509283512"/>
        <c:axId val="509277240"/>
      </c:lineChart>
      <c:dateAx>
        <c:axId val="509283512"/>
        <c:scaling>
          <c:orientation val="minMax"/>
        </c:scaling>
        <c:delete val="1"/>
        <c:axPos val="b"/>
        <c:numFmt formatCode="ge" sourceLinked="1"/>
        <c:majorTickMark val="none"/>
        <c:minorTickMark val="none"/>
        <c:tickLblPos val="none"/>
        <c:crossAx val="509277240"/>
        <c:crosses val="autoZero"/>
        <c:auto val="1"/>
        <c:lblOffset val="100"/>
        <c:baseTimeUnit val="years"/>
      </c:dateAx>
      <c:valAx>
        <c:axId val="50927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8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84.29</c:v>
                </c:pt>
                <c:pt idx="1">
                  <c:v>83.18</c:v>
                </c:pt>
                <c:pt idx="2">
                  <c:v>81.99</c:v>
                </c:pt>
                <c:pt idx="3">
                  <c:v>81.8</c:v>
                </c:pt>
                <c:pt idx="4">
                  <c:v>79.44</c:v>
                </c:pt>
              </c:numCache>
            </c:numRef>
          </c:val>
          <c:extLst xmlns:c16r2="http://schemas.microsoft.com/office/drawing/2015/06/chart">
            <c:ext xmlns:c16="http://schemas.microsoft.com/office/drawing/2014/chart" uri="{C3380CC4-5D6E-409C-BE32-E72D297353CC}">
              <c16:uniqueId val="{00000000-3FBA-4070-9692-4FCE0A90CC11}"/>
            </c:ext>
          </c:extLst>
        </c:ser>
        <c:dLbls>
          <c:showLegendKey val="0"/>
          <c:showVal val="0"/>
          <c:showCatName val="0"/>
          <c:showSerName val="0"/>
          <c:showPercent val="0"/>
          <c:showBubbleSize val="0"/>
        </c:dLbls>
        <c:gapWidth val="150"/>
        <c:axId val="509876240"/>
        <c:axId val="50987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3FBA-4070-9692-4FCE0A90CC11}"/>
            </c:ext>
          </c:extLst>
        </c:ser>
        <c:dLbls>
          <c:showLegendKey val="0"/>
          <c:showVal val="0"/>
          <c:showCatName val="0"/>
          <c:showSerName val="0"/>
          <c:showPercent val="0"/>
          <c:showBubbleSize val="0"/>
        </c:dLbls>
        <c:marker val="1"/>
        <c:smooth val="0"/>
        <c:axId val="509876240"/>
        <c:axId val="509872712"/>
      </c:lineChart>
      <c:dateAx>
        <c:axId val="509876240"/>
        <c:scaling>
          <c:orientation val="minMax"/>
        </c:scaling>
        <c:delete val="1"/>
        <c:axPos val="b"/>
        <c:numFmt formatCode="ge" sourceLinked="1"/>
        <c:majorTickMark val="none"/>
        <c:minorTickMark val="none"/>
        <c:tickLblPos val="none"/>
        <c:crossAx val="509872712"/>
        <c:crosses val="autoZero"/>
        <c:auto val="1"/>
        <c:lblOffset val="100"/>
        <c:baseTimeUnit val="years"/>
      </c:dateAx>
      <c:valAx>
        <c:axId val="50987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87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109.09</c:v>
                </c:pt>
                <c:pt idx="1">
                  <c:v>114.13</c:v>
                </c:pt>
                <c:pt idx="2">
                  <c:v>111.71</c:v>
                </c:pt>
                <c:pt idx="3">
                  <c:v>115.35</c:v>
                </c:pt>
                <c:pt idx="4">
                  <c:v>112.17</c:v>
                </c:pt>
              </c:numCache>
            </c:numRef>
          </c:val>
          <c:extLst xmlns:c16r2="http://schemas.microsoft.com/office/drawing/2015/06/chart">
            <c:ext xmlns:c16="http://schemas.microsoft.com/office/drawing/2014/chart" uri="{C3380CC4-5D6E-409C-BE32-E72D297353CC}">
              <c16:uniqueId val="{00000000-611B-4AE1-B246-7F3212263559}"/>
            </c:ext>
          </c:extLst>
        </c:ser>
        <c:dLbls>
          <c:showLegendKey val="0"/>
          <c:showVal val="0"/>
          <c:showCatName val="0"/>
          <c:showSerName val="0"/>
          <c:showPercent val="0"/>
          <c:showBubbleSize val="0"/>
        </c:dLbls>
        <c:gapWidth val="150"/>
        <c:axId val="509279984"/>
        <c:axId val="5092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611B-4AE1-B246-7F3212263559}"/>
            </c:ext>
          </c:extLst>
        </c:ser>
        <c:dLbls>
          <c:showLegendKey val="0"/>
          <c:showVal val="0"/>
          <c:showCatName val="0"/>
          <c:showSerName val="0"/>
          <c:showPercent val="0"/>
          <c:showBubbleSize val="0"/>
        </c:dLbls>
        <c:marker val="1"/>
        <c:smooth val="0"/>
        <c:axId val="509279984"/>
        <c:axId val="509279200"/>
      </c:lineChart>
      <c:dateAx>
        <c:axId val="509279984"/>
        <c:scaling>
          <c:orientation val="minMax"/>
        </c:scaling>
        <c:delete val="1"/>
        <c:axPos val="b"/>
        <c:numFmt formatCode="ge" sourceLinked="1"/>
        <c:majorTickMark val="none"/>
        <c:minorTickMark val="none"/>
        <c:tickLblPos val="none"/>
        <c:crossAx val="509279200"/>
        <c:crosses val="autoZero"/>
        <c:auto val="1"/>
        <c:lblOffset val="100"/>
        <c:baseTimeUnit val="years"/>
      </c:dateAx>
      <c:valAx>
        <c:axId val="509279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927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44.57</c:v>
                </c:pt>
                <c:pt idx="1">
                  <c:v>46.08</c:v>
                </c:pt>
                <c:pt idx="2">
                  <c:v>47.84</c:v>
                </c:pt>
                <c:pt idx="3">
                  <c:v>45.64</c:v>
                </c:pt>
                <c:pt idx="4">
                  <c:v>46.65</c:v>
                </c:pt>
              </c:numCache>
            </c:numRef>
          </c:val>
          <c:extLst xmlns:c16r2="http://schemas.microsoft.com/office/drawing/2015/06/chart">
            <c:ext xmlns:c16="http://schemas.microsoft.com/office/drawing/2014/chart" uri="{C3380CC4-5D6E-409C-BE32-E72D297353CC}">
              <c16:uniqueId val="{00000000-8BE2-421F-B7EE-D00E21914419}"/>
            </c:ext>
          </c:extLst>
        </c:ser>
        <c:dLbls>
          <c:showLegendKey val="0"/>
          <c:showVal val="0"/>
          <c:showCatName val="0"/>
          <c:showSerName val="0"/>
          <c:showPercent val="0"/>
          <c:showBubbleSize val="0"/>
        </c:dLbls>
        <c:gapWidth val="150"/>
        <c:axId val="509276848"/>
        <c:axId val="19980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8BE2-421F-B7EE-D00E21914419}"/>
            </c:ext>
          </c:extLst>
        </c:ser>
        <c:dLbls>
          <c:showLegendKey val="0"/>
          <c:showVal val="0"/>
          <c:showCatName val="0"/>
          <c:showSerName val="0"/>
          <c:showPercent val="0"/>
          <c:showBubbleSize val="0"/>
        </c:dLbls>
        <c:marker val="1"/>
        <c:smooth val="0"/>
        <c:axId val="509276848"/>
        <c:axId val="199805536"/>
      </c:lineChart>
      <c:dateAx>
        <c:axId val="509276848"/>
        <c:scaling>
          <c:orientation val="minMax"/>
        </c:scaling>
        <c:delete val="1"/>
        <c:axPos val="b"/>
        <c:numFmt formatCode="ge" sourceLinked="1"/>
        <c:majorTickMark val="none"/>
        <c:minorTickMark val="none"/>
        <c:tickLblPos val="none"/>
        <c:crossAx val="199805536"/>
        <c:crosses val="autoZero"/>
        <c:auto val="1"/>
        <c:lblOffset val="100"/>
        <c:baseTimeUnit val="years"/>
      </c:dateAx>
      <c:valAx>
        <c:axId val="1998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7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6.89</c:v>
                </c:pt>
                <c:pt idx="1">
                  <c:v>0.5</c:v>
                </c:pt>
                <c:pt idx="2">
                  <c:v>1.42</c:v>
                </c:pt>
                <c:pt idx="3">
                  <c:v>1.08</c:v>
                </c:pt>
                <c:pt idx="4">
                  <c:v>9.1</c:v>
                </c:pt>
              </c:numCache>
            </c:numRef>
          </c:val>
          <c:extLst xmlns:c16r2="http://schemas.microsoft.com/office/drawing/2015/06/chart">
            <c:ext xmlns:c16="http://schemas.microsoft.com/office/drawing/2014/chart" uri="{C3380CC4-5D6E-409C-BE32-E72D297353CC}">
              <c16:uniqueId val="{00000000-B824-44BF-A310-2A004DBD4AE1}"/>
            </c:ext>
          </c:extLst>
        </c:ser>
        <c:dLbls>
          <c:showLegendKey val="0"/>
          <c:showVal val="0"/>
          <c:showCatName val="0"/>
          <c:showSerName val="0"/>
          <c:showPercent val="0"/>
          <c:showBubbleSize val="0"/>
        </c:dLbls>
        <c:gapWidth val="150"/>
        <c:axId val="413666192"/>
        <c:axId val="4136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B824-44BF-A310-2A004DBD4AE1}"/>
            </c:ext>
          </c:extLst>
        </c:ser>
        <c:dLbls>
          <c:showLegendKey val="0"/>
          <c:showVal val="0"/>
          <c:showCatName val="0"/>
          <c:showSerName val="0"/>
          <c:showPercent val="0"/>
          <c:showBubbleSize val="0"/>
        </c:dLbls>
        <c:marker val="1"/>
        <c:smooth val="0"/>
        <c:axId val="413666192"/>
        <c:axId val="413666976"/>
      </c:lineChart>
      <c:dateAx>
        <c:axId val="413666192"/>
        <c:scaling>
          <c:orientation val="minMax"/>
        </c:scaling>
        <c:delete val="1"/>
        <c:axPos val="b"/>
        <c:numFmt formatCode="ge" sourceLinked="1"/>
        <c:majorTickMark val="none"/>
        <c:minorTickMark val="none"/>
        <c:tickLblPos val="none"/>
        <c:crossAx val="413666976"/>
        <c:crosses val="autoZero"/>
        <c:auto val="1"/>
        <c:lblOffset val="100"/>
        <c:baseTimeUnit val="years"/>
      </c:dateAx>
      <c:valAx>
        <c:axId val="4136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66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A0-4033-A4F0-F3332427738F}"/>
            </c:ext>
          </c:extLst>
        </c:ser>
        <c:dLbls>
          <c:showLegendKey val="0"/>
          <c:showVal val="0"/>
          <c:showCatName val="0"/>
          <c:showSerName val="0"/>
          <c:showPercent val="0"/>
          <c:showBubbleSize val="0"/>
        </c:dLbls>
        <c:gapWidth val="150"/>
        <c:axId val="438213584"/>
        <c:axId val="43822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53A0-4033-A4F0-F3332427738F}"/>
            </c:ext>
          </c:extLst>
        </c:ser>
        <c:dLbls>
          <c:showLegendKey val="0"/>
          <c:showVal val="0"/>
          <c:showCatName val="0"/>
          <c:showSerName val="0"/>
          <c:showPercent val="0"/>
          <c:showBubbleSize val="0"/>
        </c:dLbls>
        <c:marker val="1"/>
        <c:smooth val="0"/>
        <c:axId val="438213584"/>
        <c:axId val="438220248"/>
      </c:lineChart>
      <c:dateAx>
        <c:axId val="438213584"/>
        <c:scaling>
          <c:orientation val="minMax"/>
        </c:scaling>
        <c:delete val="1"/>
        <c:axPos val="b"/>
        <c:numFmt formatCode="ge" sourceLinked="1"/>
        <c:majorTickMark val="none"/>
        <c:minorTickMark val="none"/>
        <c:tickLblPos val="none"/>
        <c:crossAx val="438220248"/>
        <c:crosses val="autoZero"/>
        <c:auto val="1"/>
        <c:lblOffset val="100"/>
        <c:baseTimeUnit val="years"/>
      </c:dateAx>
      <c:valAx>
        <c:axId val="438220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821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162.44999999999999</c:v>
                </c:pt>
                <c:pt idx="1">
                  <c:v>198.07</c:v>
                </c:pt>
                <c:pt idx="2">
                  <c:v>169.55</c:v>
                </c:pt>
                <c:pt idx="3">
                  <c:v>178.06</c:v>
                </c:pt>
                <c:pt idx="4">
                  <c:v>167.13</c:v>
                </c:pt>
              </c:numCache>
            </c:numRef>
          </c:val>
          <c:extLst xmlns:c16r2="http://schemas.microsoft.com/office/drawing/2015/06/chart">
            <c:ext xmlns:c16="http://schemas.microsoft.com/office/drawing/2014/chart" uri="{C3380CC4-5D6E-409C-BE32-E72D297353CC}">
              <c16:uniqueId val="{00000000-77D0-403B-9ACE-595722036EB3}"/>
            </c:ext>
          </c:extLst>
        </c:ser>
        <c:dLbls>
          <c:showLegendKey val="0"/>
          <c:showVal val="0"/>
          <c:showCatName val="0"/>
          <c:showSerName val="0"/>
          <c:showPercent val="0"/>
          <c:showBubbleSize val="0"/>
        </c:dLbls>
        <c:gapWidth val="150"/>
        <c:axId val="438219072"/>
        <c:axId val="43821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77D0-403B-9ACE-595722036EB3}"/>
            </c:ext>
          </c:extLst>
        </c:ser>
        <c:dLbls>
          <c:showLegendKey val="0"/>
          <c:showVal val="0"/>
          <c:showCatName val="0"/>
          <c:showSerName val="0"/>
          <c:showPercent val="0"/>
          <c:showBubbleSize val="0"/>
        </c:dLbls>
        <c:marker val="1"/>
        <c:smooth val="0"/>
        <c:axId val="438219072"/>
        <c:axId val="438217896"/>
      </c:lineChart>
      <c:dateAx>
        <c:axId val="438219072"/>
        <c:scaling>
          <c:orientation val="minMax"/>
        </c:scaling>
        <c:delete val="1"/>
        <c:axPos val="b"/>
        <c:numFmt formatCode="ge" sourceLinked="1"/>
        <c:majorTickMark val="none"/>
        <c:minorTickMark val="none"/>
        <c:tickLblPos val="none"/>
        <c:crossAx val="438217896"/>
        <c:crosses val="autoZero"/>
        <c:auto val="1"/>
        <c:lblOffset val="100"/>
        <c:baseTimeUnit val="years"/>
      </c:dateAx>
      <c:valAx>
        <c:axId val="438217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82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728.29</c:v>
                </c:pt>
                <c:pt idx="1">
                  <c:v>760.5</c:v>
                </c:pt>
                <c:pt idx="2">
                  <c:v>846.42</c:v>
                </c:pt>
                <c:pt idx="3">
                  <c:v>830.08</c:v>
                </c:pt>
                <c:pt idx="4">
                  <c:v>840.34</c:v>
                </c:pt>
              </c:numCache>
            </c:numRef>
          </c:val>
          <c:extLst xmlns:c16r2="http://schemas.microsoft.com/office/drawing/2015/06/chart">
            <c:ext xmlns:c16="http://schemas.microsoft.com/office/drawing/2014/chart" uri="{C3380CC4-5D6E-409C-BE32-E72D297353CC}">
              <c16:uniqueId val="{00000000-645E-430E-B89E-8528590BFA94}"/>
            </c:ext>
          </c:extLst>
        </c:ser>
        <c:dLbls>
          <c:showLegendKey val="0"/>
          <c:showVal val="0"/>
          <c:showCatName val="0"/>
          <c:showSerName val="0"/>
          <c:showPercent val="0"/>
          <c:showBubbleSize val="0"/>
        </c:dLbls>
        <c:gapWidth val="150"/>
        <c:axId val="438215936"/>
        <c:axId val="43821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645E-430E-B89E-8528590BFA94}"/>
            </c:ext>
          </c:extLst>
        </c:ser>
        <c:dLbls>
          <c:showLegendKey val="0"/>
          <c:showVal val="0"/>
          <c:showCatName val="0"/>
          <c:showSerName val="0"/>
          <c:showPercent val="0"/>
          <c:showBubbleSize val="0"/>
        </c:dLbls>
        <c:marker val="1"/>
        <c:smooth val="0"/>
        <c:axId val="438215936"/>
        <c:axId val="438217504"/>
      </c:lineChart>
      <c:dateAx>
        <c:axId val="438215936"/>
        <c:scaling>
          <c:orientation val="minMax"/>
        </c:scaling>
        <c:delete val="1"/>
        <c:axPos val="b"/>
        <c:numFmt formatCode="ge" sourceLinked="1"/>
        <c:majorTickMark val="none"/>
        <c:minorTickMark val="none"/>
        <c:tickLblPos val="none"/>
        <c:crossAx val="438217504"/>
        <c:crosses val="autoZero"/>
        <c:auto val="1"/>
        <c:lblOffset val="100"/>
        <c:baseTimeUnit val="years"/>
      </c:dateAx>
      <c:valAx>
        <c:axId val="43821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82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104.55</c:v>
                </c:pt>
                <c:pt idx="1">
                  <c:v>108.87</c:v>
                </c:pt>
                <c:pt idx="2">
                  <c:v>106.47</c:v>
                </c:pt>
                <c:pt idx="3">
                  <c:v>108.78</c:v>
                </c:pt>
                <c:pt idx="4">
                  <c:v>107.56</c:v>
                </c:pt>
              </c:numCache>
            </c:numRef>
          </c:val>
          <c:extLst xmlns:c16r2="http://schemas.microsoft.com/office/drawing/2015/06/chart">
            <c:ext xmlns:c16="http://schemas.microsoft.com/office/drawing/2014/chart" uri="{C3380CC4-5D6E-409C-BE32-E72D297353CC}">
              <c16:uniqueId val="{00000000-3A28-401F-8DEC-B7B3535830D4}"/>
            </c:ext>
          </c:extLst>
        </c:ser>
        <c:dLbls>
          <c:showLegendKey val="0"/>
          <c:showVal val="0"/>
          <c:showCatName val="0"/>
          <c:showSerName val="0"/>
          <c:showPercent val="0"/>
          <c:showBubbleSize val="0"/>
        </c:dLbls>
        <c:gapWidth val="150"/>
        <c:axId val="438217112"/>
        <c:axId val="43821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3A28-401F-8DEC-B7B3535830D4}"/>
            </c:ext>
          </c:extLst>
        </c:ser>
        <c:dLbls>
          <c:showLegendKey val="0"/>
          <c:showVal val="0"/>
          <c:showCatName val="0"/>
          <c:showSerName val="0"/>
          <c:showPercent val="0"/>
          <c:showBubbleSize val="0"/>
        </c:dLbls>
        <c:marker val="1"/>
        <c:smooth val="0"/>
        <c:axId val="438217112"/>
        <c:axId val="438219856"/>
      </c:lineChart>
      <c:dateAx>
        <c:axId val="438217112"/>
        <c:scaling>
          <c:orientation val="minMax"/>
        </c:scaling>
        <c:delete val="1"/>
        <c:axPos val="b"/>
        <c:numFmt formatCode="ge" sourceLinked="1"/>
        <c:majorTickMark val="none"/>
        <c:minorTickMark val="none"/>
        <c:tickLblPos val="none"/>
        <c:crossAx val="438219856"/>
        <c:crosses val="autoZero"/>
        <c:auto val="1"/>
        <c:lblOffset val="100"/>
        <c:baseTimeUnit val="years"/>
      </c:dateAx>
      <c:valAx>
        <c:axId val="43821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1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143.02000000000001</c:v>
                </c:pt>
                <c:pt idx="1">
                  <c:v>136.4</c:v>
                </c:pt>
                <c:pt idx="2">
                  <c:v>139.68</c:v>
                </c:pt>
                <c:pt idx="3">
                  <c:v>136.83000000000001</c:v>
                </c:pt>
                <c:pt idx="4">
                  <c:v>138.34</c:v>
                </c:pt>
              </c:numCache>
            </c:numRef>
          </c:val>
          <c:extLst xmlns:c16r2="http://schemas.microsoft.com/office/drawing/2015/06/chart">
            <c:ext xmlns:c16="http://schemas.microsoft.com/office/drawing/2014/chart" uri="{C3380CC4-5D6E-409C-BE32-E72D297353CC}">
              <c16:uniqueId val="{00000000-B8CA-4533-866E-095D848F4D80}"/>
            </c:ext>
          </c:extLst>
        </c:ser>
        <c:dLbls>
          <c:showLegendKey val="0"/>
          <c:showVal val="0"/>
          <c:showCatName val="0"/>
          <c:showSerName val="0"/>
          <c:showPercent val="0"/>
          <c:showBubbleSize val="0"/>
        </c:dLbls>
        <c:gapWidth val="150"/>
        <c:axId val="438214368"/>
        <c:axId val="43821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B8CA-4533-866E-095D848F4D80}"/>
            </c:ext>
          </c:extLst>
        </c:ser>
        <c:dLbls>
          <c:showLegendKey val="0"/>
          <c:showVal val="0"/>
          <c:showCatName val="0"/>
          <c:showSerName val="0"/>
          <c:showPercent val="0"/>
          <c:showBubbleSize val="0"/>
        </c:dLbls>
        <c:marker val="1"/>
        <c:smooth val="0"/>
        <c:axId val="438214368"/>
        <c:axId val="438215152"/>
      </c:lineChart>
      <c:dateAx>
        <c:axId val="438214368"/>
        <c:scaling>
          <c:orientation val="minMax"/>
        </c:scaling>
        <c:delete val="1"/>
        <c:axPos val="b"/>
        <c:numFmt formatCode="ge" sourceLinked="1"/>
        <c:majorTickMark val="none"/>
        <c:minorTickMark val="none"/>
        <c:tickLblPos val="none"/>
        <c:crossAx val="438215152"/>
        <c:crosses val="autoZero"/>
        <c:auto val="1"/>
        <c:lblOffset val="100"/>
        <c:baseTimeUnit val="years"/>
      </c:dateAx>
      <c:valAx>
        <c:axId val="43821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富山県　魚津市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42132</v>
      </c>
      <c r="AM8" s="73"/>
      <c r="AN8" s="73"/>
      <c r="AO8" s="73"/>
      <c r="AP8" s="73"/>
      <c r="AQ8" s="73"/>
      <c r="AR8" s="73"/>
      <c r="AS8" s="73"/>
      <c r="AT8" s="69">
        <f>データ!$S$6</f>
        <v>200.61</v>
      </c>
      <c r="AU8" s="70"/>
      <c r="AV8" s="70"/>
      <c r="AW8" s="70"/>
      <c r="AX8" s="70"/>
      <c r="AY8" s="70"/>
      <c r="AZ8" s="70"/>
      <c r="BA8" s="70"/>
      <c r="BB8" s="72">
        <f>データ!$T$6</f>
        <v>210.02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43.54</v>
      </c>
      <c r="J10" s="70"/>
      <c r="K10" s="70"/>
      <c r="L10" s="70"/>
      <c r="M10" s="70"/>
      <c r="N10" s="70"/>
      <c r="O10" s="71"/>
      <c r="P10" s="72">
        <f>データ!$P$6</f>
        <v>85.33</v>
      </c>
      <c r="Q10" s="72"/>
      <c r="R10" s="72"/>
      <c r="S10" s="72"/>
      <c r="T10" s="72"/>
      <c r="U10" s="72"/>
      <c r="V10" s="72"/>
      <c r="W10" s="73">
        <f>データ!$Q$6</f>
        <v>2640</v>
      </c>
      <c r="X10" s="73"/>
      <c r="Y10" s="73"/>
      <c r="Z10" s="73"/>
      <c r="AA10" s="73"/>
      <c r="AB10" s="73"/>
      <c r="AC10" s="73"/>
      <c r="AD10" s="2"/>
      <c r="AE10" s="2"/>
      <c r="AF10" s="2"/>
      <c r="AG10" s="2"/>
      <c r="AH10" s="4"/>
      <c r="AI10" s="4"/>
      <c r="AJ10" s="4"/>
      <c r="AK10" s="4"/>
      <c r="AL10" s="73">
        <f>データ!$U$6</f>
        <v>35790</v>
      </c>
      <c r="AM10" s="73"/>
      <c r="AN10" s="73"/>
      <c r="AO10" s="73"/>
      <c r="AP10" s="73"/>
      <c r="AQ10" s="73"/>
      <c r="AR10" s="73"/>
      <c r="AS10" s="73"/>
      <c r="AT10" s="69">
        <f>データ!$V$6</f>
        <v>32.549999999999997</v>
      </c>
      <c r="AU10" s="70"/>
      <c r="AV10" s="70"/>
      <c r="AW10" s="70"/>
      <c r="AX10" s="70"/>
      <c r="AY10" s="70"/>
      <c r="AZ10" s="70"/>
      <c r="BA10" s="70"/>
      <c r="BB10" s="72">
        <f>データ!$W$6</f>
        <v>1099.54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MT5sifeJAiJQ1QF/Ba1Y+W/sbPfS7aSnUvt1OMMwbWSiSGlQuqNVBar4ZYWBi5RhRn9kbJeJfp9upueGJGjsA==" saltValue="9xum798kJc1u/3tNgwqC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162043</v>
      </c>
      <c r="D6" s="34">
        <f t="shared" si="3"/>
        <v>46</v>
      </c>
      <c r="E6" s="34">
        <f t="shared" si="3"/>
        <v>1</v>
      </c>
      <c r="F6" s="34">
        <f t="shared" si="3"/>
        <v>0</v>
      </c>
      <c r="G6" s="34">
        <f t="shared" si="3"/>
        <v>1</v>
      </c>
      <c r="H6" s="34" t="str">
        <f t="shared" si="3"/>
        <v>富山県　魚津市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43.54</v>
      </c>
      <c r="P6" s="35">
        <f t="shared" si="3"/>
        <v>85.33</v>
      </c>
      <c r="Q6" s="35">
        <f t="shared" si="3"/>
        <v>2640</v>
      </c>
      <c r="R6" s="35">
        <f t="shared" si="3"/>
        <v>42132</v>
      </c>
      <c r="S6" s="35">
        <f t="shared" si="3"/>
        <v>200.61</v>
      </c>
      <c r="T6" s="35">
        <f t="shared" si="3"/>
        <v>210.02</v>
      </c>
      <c r="U6" s="35">
        <f t="shared" si="3"/>
        <v>35790</v>
      </c>
      <c r="V6" s="35">
        <f t="shared" si="3"/>
        <v>32.549999999999997</v>
      </c>
      <c r="W6" s="35">
        <f t="shared" si="3"/>
        <v>1099.54</v>
      </c>
      <c r="X6" s="36">
        <f>IF(X7="",NA(),X7)</f>
        <v>109.09</v>
      </c>
      <c r="Y6" s="36">
        <f t="shared" ref="Y6:AG6" si="4">IF(Y7="",NA(),Y7)</f>
        <v>114.13</v>
      </c>
      <c r="Z6" s="36">
        <f t="shared" si="4"/>
        <v>111.71</v>
      </c>
      <c r="AA6" s="36">
        <f t="shared" si="4"/>
        <v>115.35</v>
      </c>
      <c r="AB6" s="36">
        <f t="shared" si="4"/>
        <v>112.17</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162.44999999999999</v>
      </c>
      <c r="AU6" s="36">
        <f t="shared" ref="AU6:BC6" si="6">IF(AU7="",NA(),AU7)</f>
        <v>198.07</v>
      </c>
      <c r="AV6" s="36">
        <f t="shared" si="6"/>
        <v>169.55</v>
      </c>
      <c r="AW6" s="36">
        <f t="shared" si="6"/>
        <v>178.06</v>
      </c>
      <c r="AX6" s="36">
        <f t="shared" si="6"/>
        <v>167.13</v>
      </c>
      <c r="AY6" s="36">
        <f t="shared" si="6"/>
        <v>382.09</v>
      </c>
      <c r="AZ6" s="36">
        <f t="shared" si="6"/>
        <v>371.31</v>
      </c>
      <c r="BA6" s="36">
        <f t="shared" si="6"/>
        <v>377.63</v>
      </c>
      <c r="BB6" s="36">
        <f t="shared" si="6"/>
        <v>357.34</v>
      </c>
      <c r="BC6" s="36">
        <f t="shared" si="6"/>
        <v>366.03</v>
      </c>
      <c r="BD6" s="35" t="str">
        <f>IF(BD7="","",IF(BD7="-","【-】","【"&amp;SUBSTITUTE(TEXT(BD7,"#,##0.00"),"-","△")&amp;"】"))</f>
        <v>【261.93】</v>
      </c>
      <c r="BE6" s="36">
        <f>IF(BE7="",NA(),BE7)</f>
        <v>728.29</v>
      </c>
      <c r="BF6" s="36">
        <f t="shared" ref="BF6:BN6" si="7">IF(BF7="",NA(),BF7)</f>
        <v>760.5</v>
      </c>
      <c r="BG6" s="36">
        <f t="shared" si="7"/>
        <v>846.42</v>
      </c>
      <c r="BH6" s="36">
        <f t="shared" si="7"/>
        <v>830.08</v>
      </c>
      <c r="BI6" s="36">
        <f t="shared" si="7"/>
        <v>840.34</v>
      </c>
      <c r="BJ6" s="36">
        <f t="shared" si="7"/>
        <v>385.06</v>
      </c>
      <c r="BK6" s="36">
        <f t="shared" si="7"/>
        <v>373.09</v>
      </c>
      <c r="BL6" s="36">
        <f t="shared" si="7"/>
        <v>364.71</v>
      </c>
      <c r="BM6" s="36">
        <f t="shared" si="7"/>
        <v>373.69</v>
      </c>
      <c r="BN6" s="36">
        <f t="shared" si="7"/>
        <v>370.12</v>
      </c>
      <c r="BO6" s="35" t="str">
        <f>IF(BO7="","",IF(BO7="-","【-】","【"&amp;SUBSTITUTE(TEXT(BO7,"#,##0.00"),"-","△")&amp;"】"))</f>
        <v>【270.46】</v>
      </c>
      <c r="BP6" s="36">
        <f>IF(BP7="",NA(),BP7)</f>
        <v>104.55</v>
      </c>
      <c r="BQ6" s="36">
        <f t="shared" ref="BQ6:BY6" si="8">IF(BQ7="",NA(),BQ7)</f>
        <v>108.87</v>
      </c>
      <c r="BR6" s="36">
        <f t="shared" si="8"/>
        <v>106.47</v>
      </c>
      <c r="BS6" s="36">
        <f t="shared" si="8"/>
        <v>108.78</v>
      </c>
      <c r="BT6" s="36">
        <f t="shared" si="8"/>
        <v>107.56</v>
      </c>
      <c r="BU6" s="36">
        <f t="shared" si="8"/>
        <v>99.07</v>
      </c>
      <c r="BV6" s="36">
        <f t="shared" si="8"/>
        <v>99.99</v>
      </c>
      <c r="BW6" s="36">
        <f t="shared" si="8"/>
        <v>100.65</v>
      </c>
      <c r="BX6" s="36">
        <f t="shared" si="8"/>
        <v>99.87</v>
      </c>
      <c r="BY6" s="36">
        <f t="shared" si="8"/>
        <v>100.42</v>
      </c>
      <c r="BZ6" s="35" t="str">
        <f>IF(BZ7="","",IF(BZ7="-","【-】","【"&amp;SUBSTITUTE(TEXT(BZ7,"#,##0.00"),"-","△")&amp;"】"))</f>
        <v>【103.91】</v>
      </c>
      <c r="CA6" s="36">
        <f>IF(CA7="",NA(),CA7)</f>
        <v>143.02000000000001</v>
      </c>
      <c r="CB6" s="36">
        <f t="shared" ref="CB6:CJ6" si="9">IF(CB7="",NA(),CB7)</f>
        <v>136.4</v>
      </c>
      <c r="CC6" s="36">
        <f t="shared" si="9"/>
        <v>139.68</v>
      </c>
      <c r="CD6" s="36">
        <f t="shared" si="9"/>
        <v>136.83000000000001</v>
      </c>
      <c r="CE6" s="36">
        <f t="shared" si="9"/>
        <v>138.34</v>
      </c>
      <c r="CF6" s="36">
        <f t="shared" si="9"/>
        <v>173.03</v>
      </c>
      <c r="CG6" s="36">
        <f t="shared" si="9"/>
        <v>171.15</v>
      </c>
      <c r="CH6" s="36">
        <f t="shared" si="9"/>
        <v>170.19</v>
      </c>
      <c r="CI6" s="36">
        <f t="shared" si="9"/>
        <v>171.81</v>
      </c>
      <c r="CJ6" s="36">
        <f t="shared" si="9"/>
        <v>171.67</v>
      </c>
      <c r="CK6" s="35" t="str">
        <f>IF(CK7="","",IF(CK7="-","【-】","【"&amp;SUBSTITUTE(TEXT(CK7,"#,##0.00"),"-","△")&amp;"】"))</f>
        <v>【167.11】</v>
      </c>
      <c r="CL6" s="36">
        <f>IF(CL7="",NA(),CL7)</f>
        <v>39.83</v>
      </c>
      <c r="CM6" s="36">
        <f t="shared" ref="CM6:CU6" si="10">IF(CM7="",NA(),CM7)</f>
        <v>39.729999999999997</v>
      </c>
      <c r="CN6" s="36">
        <f t="shared" si="10"/>
        <v>40.15</v>
      </c>
      <c r="CO6" s="36">
        <f t="shared" si="10"/>
        <v>40.5</v>
      </c>
      <c r="CP6" s="36">
        <f t="shared" si="10"/>
        <v>41.01</v>
      </c>
      <c r="CQ6" s="36">
        <f t="shared" si="10"/>
        <v>58.58</v>
      </c>
      <c r="CR6" s="36">
        <f t="shared" si="10"/>
        <v>58.53</v>
      </c>
      <c r="CS6" s="36">
        <f t="shared" si="10"/>
        <v>59.01</v>
      </c>
      <c r="CT6" s="36">
        <f t="shared" si="10"/>
        <v>60.03</v>
      </c>
      <c r="CU6" s="36">
        <f t="shared" si="10"/>
        <v>59.74</v>
      </c>
      <c r="CV6" s="35" t="str">
        <f>IF(CV7="","",IF(CV7="-","【-】","【"&amp;SUBSTITUTE(TEXT(CV7,"#,##0.00"),"-","△")&amp;"】"))</f>
        <v>【60.27】</v>
      </c>
      <c r="CW6" s="36">
        <f>IF(CW7="",NA(),CW7)</f>
        <v>84.29</v>
      </c>
      <c r="CX6" s="36">
        <f t="shared" ref="CX6:DF6" si="11">IF(CX7="",NA(),CX7)</f>
        <v>83.18</v>
      </c>
      <c r="CY6" s="36">
        <f t="shared" si="11"/>
        <v>81.99</v>
      </c>
      <c r="CZ6" s="36">
        <f t="shared" si="11"/>
        <v>81.8</v>
      </c>
      <c r="DA6" s="36">
        <f t="shared" si="11"/>
        <v>79.44</v>
      </c>
      <c r="DB6" s="36">
        <f t="shared" si="11"/>
        <v>85.23</v>
      </c>
      <c r="DC6" s="36">
        <f t="shared" si="11"/>
        <v>85.26</v>
      </c>
      <c r="DD6" s="36">
        <f t="shared" si="11"/>
        <v>85.37</v>
      </c>
      <c r="DE6" s="36">
        <f t="shared" si="11"/>
        <v>84.81</v>
      </c>
      <c r="DF6" s="36">
        <f t="shared" si="11"/>
        <v>84.8</v>
      </c>
      <c r="DG6" s="35" t="str">
        <f>IF(DG7="","",IF(DG7="-","【-】","【"&amp;SUBSTITUTE(TEXT(DG7,"#,##0.00"),"-","△")&amp;"】"))</f>
        <v>【89.92】</v>
      </c>
      <c r="DH6" s="36">
        <f>IF(DH7="",NA(),DH7)</f>
        <v>44.57</v>
      </c>
      <c r="DI6" s="36">
        <f t="shared" ref="DI6:DQ6" si="12">IF(DI7="",NA(),DI7)</f>
        <v>46.08</v>
      </c>
      <c r="DJ6" s="36">
        <f t="shared" si="12"/>
        <v>47.84</v>
      </c>
      <c r="DK6" s="36">
        <f t="shared" si="12"/>
        <v>45.64</v>
      </c>
      <c r="DL6" s="36">
        <f t="shared" si="12"/>
        <v>46.65</v>
      </c>
      <c r="DM6" s="36">
        <f t="shared" si="12"/>
        <v>44.31</v>
      </c>
      <c r="DN6" s="36">
        <f t="shared" si="12"/>
        <v>45.75</v>
      </c>
      <c r="DO6" s="36">
        <f t="shared" si="12"/>
        <v>46.9</v>
      </c>
      <c r="DP6" s="36">
        <f t="shared" si="12"/>
        <v>47.28</v>
      </c>
      <c r="DQ6" s="36">
        <f t="shared" si="12"/>
        <v>47.66</v>
      </c>
      <c r="DR6" s="35" t="str">
        <f>IF(DR7="","",IF(DR7="-","【-】","【"&amp;SUBSTITUTE(TEXT(DR7,"#,##0.00"),"-","△")&amp;"】"))</f>
        <v>【48.85】</v>
      </c>
      <c r="DS6" s="36">
        <f>IF(DS7="",NA(),DS7)</f>
        <v>6.89</v>
      </c>
      <c r="DT6" s="36">
        <f t="shared" ref="DT6:EB6" si="13">IF(DT7="",NA(),DT7)</f>
        <v>0.5</v>
      </c>
      <c r="DU6" s="36">
        <f t="shared" si="13"/>
        <v>1.42</v>
      </c>
      <c r="DV6" s="36">
        <f t="shared" si="13"/>
        <v>1.08</v>
      </c>
      <c r="DW6" s="36">
        <f t="shared" si="13"/>
        <v>9.1</v>
      </c>
      <c r="DX6" s="36">
        <f t="shared" si="13"/>
        <v>10.09</v>
      </c>
      <c r="DY6" s="36">
        <f t="shared" si="13"/>
        <v>10.54</v>
      </c>
      <c r="DZ6" s="36">
        <f t="shared" si="13"/>
        <v>12.03</v>
      </c>
      <c r="EA6" s="36">
        <f t="shared" si="13"/>
        <v>12.19</v>
      </c>
      <c r="EB6" s="36">
        <f t="shared" si="13"/>
        <v>15.1</v>
      </c>
      <c r="EC6" s="35" t="str">
        <f>IF(EC7="","",IF(EC7="-","【-】","【"&amp;SUBSTITUTE(TEXT(EC7,"#,##0.00"),"-","△")&amp;"】"))</f>
        <v>【17.80】</v>
      </c>
      <c r="ED6" s="36">
        <f>IF(ED7="",NA(),ED7)</f>
        <v>0.77</v>
      </c>
      <c r="EE6" s="36">
        <f t="shared" ref="EE6:EM6" si="14">IF(EE7="",NA(),EE7)</f>
        <v>0.5</v>
      </c>
      <c r="EF6" s="36">
        <f t="shared" si="14"/>
        <v>0.36</v>
      </c>
      <c r="EG6" s="36">
        <f t="shared" si="14"/>
        <v>0.56000000000000005</v>
      </c>
      <c r="EH6" s="36">
        <f t="shared" si="14"/>
        <v>0.64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162043</v>
      </c>
      <c r="D7" s="38">
        <v>46</v>
      </c>
      <c r="E7" s="38">
        <v>1</v>
      </c>
      <c r="F7" s="38">
        <v>0</v>
      </c>
      <c r="G7" s="38">
        <v>1</v>
      </c>
      <c r="H7" s="38" t="s">
        <v>92</v>
      </c>
      <c r="I7" s="38" t="s">
        <v>93</v>
      </c>
      <c r="J7" s="38" t="s">
        <v>94</v>
      </c>
      <c r="K7" s="38" t="s">
        <v>95</v>
      </c>
      <c r="L7" s="38" t="s">
        <v>96</v>
      </c>
      <c r="M7" s="38" t="s">
        <v>97</v>
      </c>
      <c r="N7" s="39" t="s">
        <v>98</v>
      </c>
      <c r="O7" s="39">
        <v>43.54</v>
      </c>
      <c r="P7" s="39">
        <v>85.33</v>
      </c>
      <c r="Q7" s="39">
        <v>2640</v>
      </c>
      <c r="R7" s="39">
        <v>42132</v>
      </c>
      <c r="S7" s="39">
        <v>200.61</v>
      </c>
      <c r="T7" s="39">
        <v>210.02</v>
      </c>
      <c r="U7" s="39">
        <v>35790</v>
      </c>
      <c r="V7" s="39">
        <v>32.549999999999997</v>
      </c>
      <c r="W7" s="39">
        <v>1099.54</v>
      </c>
      <c r="X7" s="39">
        <v>109.09</v>
      </c>
      <c r="Y7" s="39">
        <v>114.13</v>
      </c>
      <c r="Z7" s="39">
        <v>111.71</v>
      </c>
      <c r="AA7" s="39">
        <v>115.35</v>
      </c>
      <c r="AB7" s="39">
        <v>112.17</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162.44999999999999</v>
      </c>
      <c r="AU7" s="39">
        <v>198.07</v>
      </c>
      <c r="AV7" s="39">
        <v>169.55</v>
      </c>
      <c r="AW7" s="39">
        <v>178.06</v>
      </c>
      <c r="AX7" s="39">
        <v>167.13</v>
      </c>
      <c r="AY7" s="39">
        <v>382.09</v>
      </c>
      <c r="AZ7" s="39">
        <v>371.31</v>
      </c>
      <c r="BA7" s="39">
        <v>377.63</v>
      </c>
      <c r="BB7" s="39">
        <v>357.34</v>
      </c>
      <c r="BC7" s="39">
        <v>366.03</v>
      </c>
      <c r="BD7" s="39">
        <v>261.93</v>
      </c>
      <c r="BE7" s="39">
        <v>728.29</v>
      </c>
      <c r="BF7" s="39">
        <v>760.5</v>
      </c>
      <c r="BG7" s="39">
        <v>846.42</v>
      </c>
      <c r="BH7" s="39">
        <v>830.08</v>
      </c>
      <c r="BI7" s="39">
        <v>840.34</v>
      </c>
      <c r="BJ7" s="39">
        <v>385.06</v>
      </c>
      <c r="BK7" s="39">
        <v>373.09</v>
      </c>
      <c r="BL7" s="39">
        <v>364.71</v>
      </c>
      <c r="BM7" s="39">
        <v>373.69</v>
      </c>
      <c r="BN7" s="39">
        <v>370.12</v>
      </c>
      <c r="BO7" s="39">
        <v>270.45999999999998</v>
      </c>
      <c r="BP7" s="39">
        <v>104.55</v>
      </c>
      <c r="BQ7" s="39">
        <v>108.87</v>
      </c>
      <c r="BR7" s="39">
        <v>106.47</v>
      </c>
      <c r="BS7" s="39">
        <v>108.78</v>
      </c>
      <c r="BT7" s="39">
        <v>107.56</v>
      </c>
      <c r="BU7" s="39">
        <v>99.07</v>
      </c>
      <c r="BV7" s="39">
        <v>99.99</v>
      </c>
      <c r="BW7" s="39">
        <v>100.65</v>
      </c>
      <c r="BX7" s="39">
        <v>99.87</v>
      </c>
      <c r="BY7" s="39">
        <v>100.42</v>
      </c>
      <c r="BZ7" s="39">
        <v>103.91</v>
      </c>
      <c r="CA7" s="39">
        <v>143.02000000000001</v>
      </c>
      <c r="CB7" s="39">
        <v>136.4</v>
      </c>
      <c r="CC7" s="39">
        <v>139.68</v>
      </c>
      <c r="CD7" s="39">
        <v>136.83000000000001</v>
      </c>
      <c r="CE7" s="39">
        <v>138.34</v>
      </c>
      <c r="CF7" s="39">
        <v>173.03</v>
      </c>
      <c r="CG7" s="39">
        <v>171.15</v>
      </c>
      <c r="CH7" s="39">
        <v>170.19</v>
      </c>
      <c r="CI7" s="39">
        <v>171.81</v>
      </c>
      <c r="CJ7" s="39">
        <v>171.67</v>
      </c>
      <c r="CK7" s="39">
        <v>167.11</v>
      </c>
      <c r="CL7" s="39">
        <v>39.83</v>
      </c>
      <c r="CM7" s="39">
        <v>39.729999999999997</v>
      </c>
      <c r="CN7" s="39">
        <v>40.15</v>
      </c>
      <c r="CO7" s="39">
        <v>40.5</v>
      </c>
      <c r="CP7" s="39">
        <v>41.01</v>
      </c>
      <c r="CQ7" s="39">
        <v>58.58</v>
      </c>
      <c r="CR7" s="39">
        <v>58.53</v>
      </c>
      <c r="CS7" s="39">
        <v>59.01</v>
      </c>
      <c r="CT7" s="39">
        <v>60.03</v>
      </c>
      <c r="CU7" s="39">
        <v>59.74</v>
      </c>
      <c r="CV7" s="39">
        <v>60.27</v>
      </c>
      <c r="CW7" s="39">
        <v>84.29</v>
      </c>
      <c r="CX7" s="39">
        <v>83.18</v>
      </c>
      <c r="CY7" s="39">
        <v>81.99</v>
      </c>
      <c r="CZ7" s="39">
        <v>81.8</v>
      </c>
      <c r="DA7" s="39">
        <v>79.44</v>
      </c>
      <c r="DB7" s="39">
        <v>85.23</v>
      </c>
      <c r="DC7" s="39">
        <v>85.26</v>
      </c>
      <c r="DD7" s="39">
        <v>85.37</v>
      </c>
      <c r="DE7" s="39">
        <v>84.81</v>
      </c>
      <c r="DF7" s="39">
        <v>84.8</v>
      </c>
      <c r="DG7" s="39">
        <v>89.92</v>
      </c>
      <c r="DH7" s="39">
        <v>44.57</v>
      </c>
      <c r="DI7" s="39">
        <v>46.08</v>
      </c>
      <c r="DJ7" s="39">
        <v>47.84</v>
      </c>
      <c r="DK7" s="39">
        <v>45.64</v>
      </c>
      <c r="DL7" s="39">
        <v>46.65</v>
      </c>
      <c r="DM7" s="39">
        <v>44.31</v>
      </c>
      <c r="DN7" s="39">
        <v>45.75</v>
      </c>
      <c r="DO7" s="39">
        <v>46.9</v>
      </c>
      <c r="DP7" s="39">
        <v>47.28</v>
      </c>
      <c r="DQ7" s="39">
        <v>47.66</v>
      </c>
      <c r="DR7" s="39">
        <v>48.85</v>
      </c>
      <c r="DS7" s="39">
        <v>6.89</v>
      </c>
      <c r="DT7" s="39">
        <v>0.5</v>
      </c>
      <c r="DU7" s="39">
        <v>1.42</v>
      </c>
      <c r="DV7" s="39">
        <v>1.08</v>
      </c>
      <c r="DW7" s="39">
        <v>9.1</v>
      </c>
      <c r="DX7" s="39">
        <v>10.09</v>
      </c>
      <c r="DY7" s="39">
        <v>10.54</v>
      </c>
      <c r="DZ7" s="39">
        <v>12.03</v>
      </c>
      <c r="EA7" s="39">
        <v>12.19</v>
      </c>
      <c r="EB7" s="39">
        <v>15.1</v>
      </c>
      <c r="EC7" s="39">
        <v>17.8</v>
      </c>
      <c r="ED7" s="39">
        <v>0.77</v>
      </c>
      <c r="EE7" s="39">
        <v>0.5</v>
      </c>
      <c r="EF7" s="39">
        <v>0.36</v>
      </c>
      <c r="EG7" s="39">
        <v>0.56000000000000005</v>
      </c>
      <c r="EH7" s="39">
        <v>0.64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勝利</cp:lastModifiedBy>
  <dcterms:created xsi:type="dcterms:W3CDTF">2019-12-05T04:14:22Z</dcterms:created>
  <dcterms:modified xsi:type="dcterms:W3CDTF">2020-03-25T06:36:47Z</dcterms:modified>
  <cp:category/>
</cp:coreProperties>
</file>