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
    </mc:Choice>
  </mc:AlternateContent>
  <workbookProtection workbookAlgorithmName="SHA-512" workbookHashValue="X70Sd4lgReD2+kT8RdaIjewUVKxaLrhXHdscqHNPKvG15PIOV/KLF/3KFNM/exniGgXwbK6Z2EMlWEImxdpDJQ==" workbookSaltValue="nfw5S3FI8SlyITSD8Kjoyw=="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<sst xmlns="http://schemas.openxmlformats.org/spreadsheetml/2006/main" count="225" uniqueCount="112">
  <si>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</si>
  <si>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</si>
  <si>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</si>
  <si>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</si>
  <si>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</si>
  <si>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</si>
  <si>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</si>
  <si>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</si>
  <si>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</si>
  <si>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</si>
  <si>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</si>
  <si>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</si>
  <si>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</si>
  <si>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</si>
  <si>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</si>
  <si>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</si>
  <si>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</si>
  <si>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</si>
  <si>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</si>
  <si>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</si>
  <si>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</si>
  <si>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</si>
  <si>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</si>
  <si>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</si>
  <si>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</si>
  <si>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</si>
  <si>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</si>
  <si>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</si>
  <si>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</si>
  <si>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</si>
  <si>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</si>
  <si>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</si>
  <si>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</si>
  <si>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</si>
  <si>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</si>
  <si>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</si>
  <si>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</si>
  <si>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</si>
  <si>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</si>
  <si>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</si>
  <si>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</si>
  <si>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</si>
  <si>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</si>
  <si>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</si>
  <si>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</si>
  <si>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</si>
  <si>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</si>
  <si>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</si>
  <si>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</si>
  <si>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</si>
  <si>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</si>
  <si>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</si>
  <si>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</si>
  <si>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</si>
  <si>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</si>
  <si>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</si>
  <si>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</si>
  <si>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</si>
  <si>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</si>
  <si>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</si>
  <si>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</si>
  <si>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</si>
  <si>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</si>
  <si>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</si>
  <si>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</si>
  <si>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</si>
  <si>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</si>
  <si>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</si>
  <si>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</si>
  <si>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</si>
  <si>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</si>
  <si>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</si>
  <si>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</si>
  <si>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</si>
  <si>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</si>
  <si>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</si>
  <si>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</si>
  <si>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</si>
  <si>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</si>
  <si>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</si>
  <si>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</si>
  <si>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</si>
  <si>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</si>
  <si>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</si>
  <si>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</si>
  <si>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</si>
  <si>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</si>
  <si>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</si>
  <si>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</si>
  <si>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</si>
  <si>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</si>
  <si>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</si>
  <si>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</si>
  <si>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</si>
  <si>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</si>
  <si>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</si>
  <si>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</si>
  <si>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</si>
  <si>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</si>
  <si>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</si>
  <si>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</si>
  <si>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</si>
  <si>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</si>
  <si>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</si>
  <si>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</si>
  <si>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</si>
  <si>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</si>
  <si>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</si>
  <si>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</si>
  <si>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③管路更新率：類似団体の平均並みであり、今後も計画的に更新を進めていくが、R1年度からは公営企業として、更新等の財源確保や経営に与える影響を踏まえた計画が求められる。</t>
    <rPh sb="1" eb="3">
      <t>カンロ</t>
    </rPh>
    <rPh sb="3" eb="5">
      <t>コウシン</t>
    </rPh>
    <rPh sb="5" eb="6">
      <t>リツ</t>
    </rPh>
    <rPh sb="7" eb="9">
      <t>ルイジ</t>
    </rPh>
    <rPh sb="9" eb="11">
      <t>ダンタイ</t>
    </rPh>
    <rPh sb="12" eb="14">
      <t>ヘイキン</t>
    </rPh>
    <rPh sb="14" eb="15">
      <t>ナ</t>
    </rPh>
    <rPh sb="20" eb="22">
      <t>コンゴ</t>
    </rPh>
    <rPh sb="23" eb="26">
      <t>ケイカクテキ</t>
    </rPh>
    <rPh sb="27" eb="29">
      <t>コウシン</t>
    </rPh>
    <rPh sb="30" eb="31">
      <t>スス</t>
    </rPh>
    <rPh sb="39" eb="41">
      <t>ネンド</t>
    </rPh>
    <rPh sb="44" eb="46">
      <t>コウエイ</t>
    </rPh>
    <rPh sb="46" eb="48">
      <t>キギョウ</t>
    </rPh>
    <rPh sb="52" eb="54">
      <t>コウシン</t>
    </rPh>
    <rPh sb="54" eb="55">
      <t>トウ</t>
    </rPh>
    <rPh sb="56" eb="58">
      <t>ザイゲン</t>
    </rPh>
    <rPh sb="58" eb="60">
      <t>カクホ</t>
    </rPh>
    <rPh sb="61" eb="63">
      <t>ケイエイ</t>
    </rPh>
    <rPh sb="64" eb="65">
      <t>アタ</t>
    </rPh>
    <rPh sb="67" eb="69">
      <t>エイキョウ</t>
    </rPh>
    <rPh sb="70" eb="71">
      <t>フ</t>
    </rPh>
    <rPh sb="74" eb="76">
      <t>ケイカク</t>
    </rPh>
    <rPh sb="77" eb="78">
      <t>モト</t>
    </rPh>
    <phoneticPr fontId="17"/>
  </si>
  <si>
    <r>
      <rPr>
        <sz val="11"/>
        <rFont val="ＭＳ ゴシック"/>
        <family val="3"/>
        <charset val="128"/>
      </rPr>
      <t>①収益的収支比率：類似団体の平均よりも上回っているが、100％未満の数値であり、単年度の収支が赤字であることを示している。R1年度より地方公営企業法適用となることから、上水道事業と合わせた経営健全化に向けた取り組みが必要である。</t>
    </r>
    <r>
      <rPr>
        <sz val="11"/>
        <color rgb="FFFF0000"/>
        <rFont val="ＭＳ ゴシック"/>
        <family val="3"/>
        <charset val="128"/>
      </rPr>
      <t xml:space="preserve">
</t>
    </r>
    <r>
      <rPr>
        <sz val="11"/>
        <rFont val="ＭＳ ゴシック"/>
        <family val="3"/>
        <charset val="128"/>
      </rPr>
      <t>④企業債残高対給水収益比率：類似団体の平均と比較すると4倍近く高い数値である。簡易水道対象区域の人口減少は一層進み、給水収益の増加は見込めないことから、企業債残高を減らすよう努める。</t>
    </r>
    <r>
      <rPr>
        <sz val="11"/>
        <color rgb="FFFF0000"/>
        <rFont val="ＭＳ ゴシック"/>
        <family val="3"/>
        <charset val="128"/>
      </rPr>
      <t xml:space="preserve">
</t>
    </r>
    <r>
      <rPr>
        <sz val="11"/>
        <rFont val="ＭＳ ゴシック"/>
        <family val="3"/>
        <charset val="128"/>
      </rPr>
      <t>⑤料金回収率：類似団体の平均よりも下回っている。R1年度に料金の増額改定を行うことで、数値の上昇が見込まれる。同じくR1年度に地方公営企業法適用となることから、今後は数値の改善に向けて、上水道料金と併せて費用の抑制や定期的な料金の見直しを検討する必要がある。</t>
    </r>
    <r>
      <rPr>
        <sz val="11"/>
        <color rgb="FFFF0000"/>
        <rFont val="ＭＳ ゴシック"/>
        <family val="3"/>
        <charset val="128"/>
      </rPr>
      <t xml:space="preserve">
</t>
    </r>
    <r>
      <rPr>
        <sz val="11"/>
        <rFont val="ＭＳ ゴシック"/>
        <family val="3"/>
        <charset val="128"/>
      </rPr>
      <t>⑥給水原価：類似団体の平均よりも低い数値であり、今後も維持するよう努める。</t>
    </r>
    <r>
      <rPr>
        <sz val="11"/>
        <color rgb="FFFF0000"/>
        <rFont val="ＭＳ ゴシック"/>
        <family val="3"/>
        <charset val="128"/>
      </rPr>
      <t xml:space="preserve">
</t>
    </r>
    <r>
      <rPr>
        <sz val="11"/>
        <rFont val="ＭＳ ゴシック"/>
        <family val="3"/>
        <charset val="128"/>
      </rPr>
      <t>⑦施設利用率：類似団体の平均よりも高い数値であり、適切な利用がされている。</t>
    </r>
    <r>
      <rPr>
        <sz val="11"/>
        <color rgb="FFFF0000"/>
        <rFont val="ＭＳ ゴシック"/>
        <family val="3"/>
        <charset val="128"/>
      </rPr>
      <t xml:space="preserve">
</t>
    </r>
    <r>
      <rPr>
        <sz val="11"/>
        <rFont val="ＭＳ ゴシック"/>
        <family val="3"/>
        <charset val="128"/>
      </rPr>
      <t>⑧有収率：類似団体の平均よりも高い数値であり、今後も効率性を維持するよう努める。</t>
    </r>
    <rPh sb="1" eb="4">
      <t>シュウエキテキ</t>
    </rPh>
    <rPh sb="4" eb="6">
      <t>シュウシ</t>
    </rPh>
    <rPh sb="6" eb="8">
      <t>ヒリツ</t>
    </rPh>
    <rPh sb="9" eb="11">
      <t>ルイジ</t>
    </rPh>
    <rPh sb="11" eb="13">
      <t>ダンタイ</t>
    </rPh>
    <rPh sb="14" eb="16">
      <t>ヘイキン</t>
    </rPh>
    <rPh sb="19" eb="21">
      <t>ウワマワ</t>
    </rPh>
    <rPh sb="31" eb="33">
      <t>ミマン</t>
    </rPh>
    <rPh sb="34" eb="36">
      <t>スウチ</t>
    </rPh>
    <rPh sb="40" eb="41">
      <t>タン</t>
    </rPh>
    <rPh sb="41" eb="43">
      <t>ネンド</t>
    </rPh>
    <rPh sb="44" eb="46">
      <t>シュウシ</t>
    </rPh>
    <rPh sb="47" eb="49">
      <t>アカジ</t>
    </rPh>
    <rPh sb="55" eb="56">
      <t>シメ</t>
    </rPh>
    <rPh sb="63" eb="65">
      <t>ネンド</t>
    </rPh>
    <rPh sb="67" eb="69">
      <t>チホウ</t>
    </rPh>
    <rPh sb="69" eb="71">
      <t>コウエイ</t>
    </rPh>
    <rPh sb="71" eb="73">
      <t>キギョウ</t>
    </rPh>
    <rPh sb="73" eb="74">
      <t>ホウ</t>
    </rPh>
    <rPh sb="74" eb="76">
      <t>テキヨウ</t>
    </rPh>
    <rPh sb="84" eb="85">
      <t>ウエ</t>
    </rPh>
    <rPh sb="85" eb="87">
      <t>スイドウ</t>
    </rPh>
    <rPh sb="87" eb="89">
      <t>ジギョウ</t>
    </rPh>
    <rPh sb="90" eb="91">
      <t>ア</t>
    </rPh>
    <rPh sb="94" eb="96">
      <t>ケイエイ</t>
    </rPh>
    <rPh sb="96" eb="99">
      <t>ケンゼンカ</t>
    </rPh>
    <rPh sb="100" eb="101">
      <t>ム</t>
    </rPh>
    <rPh sb="103" eb="104">
      <t>ト</t>
    </rPh>
    <rPh sb="105" eb="106">
      <t>ク</t>
    </rPh>
    <rPh sb="108" eb="110">
      <t>ヒツヨウ</t>
    </rPh>
    <rPh sb="116" eb="118">
      <t>キギョウ</t>
    </rPh>
    <rPh sb="118" eb="119">
      <t>サイ</t>
    </rPh>
    <rPh sb="119" eb="121">
      <t>ザンダカ</t>
    </rPh>
    <rPh sb="121" eb="122">
      <t>タイ</t>
    </rPh>
    <rPh sb="122" eb="124">
      <t>キュウスイ</t>
    </rPh>
    <rPh sb="124" eb="126">
      <t>シュウエキ</t>
    </rPh>
    <rPh sb="126" eb="128">
      <t>ヒリツ</t>
    </rPh>
    <rPh sb="129" eb="131">
      <t>ルイジ</t>
    </rPh>
    <rPh sb="131" eb="133">
      <t>ダンタイ</t>
    </rPh>
    <rPh sb="134" eb="136">
      <t>ヘイキン</t>
    </rPh>
    <rPh sb="137" eb="139">
      <t>ヒカク</t>
    </rPh>
    <rPh sb="143" eb="144">
      <t>バイ</t>
    </rPh>
    <rPh sb="144" eb="145">
      <t>チカ</t>
    </rPh>
    <rPh sb="146" eb="147">
      <t>タカ</t>
    </rPh>
    <rPh sb="148" eb="150">
      <t>スウチ</t>
    </rPh>
    <rPh sb="154" eb="156">
      <t>カンイ</t>
    </rPh>
    <rPh sb="156" eb="158">
      <t>スイドウ</t>
    </rPh>
    <rPh sb="158" eb="160">
      <t>タイショウ</t>
    </rPh>
    <rPh sb="160" eb="162">
      <t>クイキ</t>
    </rPh>
    <rPh sb="163" eb="165">
      <t>ジンコウ</t>
    </rPh>
    <rPh sb="165" eb="167">
      <t>ゲンショウ</t>
    </rPh>
    <rPh sb="168" eb="170">
      <t>イッソウ</t>
    </rPh>
    <rPh sb="170" eb="171">
      <t>スス</t>
    </rPh>
    <rPh sb="173" eb="175">
      <t>キュウスイ</t>
    </rPh>
    <rPh sb="175" eb="177">
      <t>シュウエキ</t>
    </rPh>
    <rPh sb="178" eb="180">
      <t>ゾウカ</t>
    </rPh>
    <rPh sb="181" eb="183">
      <t>ミコ</t>
    </rPh>
    <rPh sb="191" eb="193">
      <t>キギョウ</t>
    </rPh>
    <rPh sb="193" eb="194">
      <t>サイ</t>
    </rPh>
    <rPh sb="194" eb="196">
      <t>ザンダカ</t>
    </rPh>
    <rPh sb="197" eb="198">
      <t>ヘ</t>
    </rPh>
    <rPh sb="202" eb="203">
      <t>ツト</t>
    </rPh>
    <rPh sb="208" eb="210">
      <t>リョウキン</t>
    </rPh>
    <rPh sb="210" eb="212">
      <t>カイシュウ</t>
    </rPh>
    <rPh sb="212" eb="213">
      <t>リツ</t>
    </rPh>
    <rPh sb="214" eb="216">
      <t>ルイジ</t>
    </rPh>
    <rPh sb="216" eb="218">
      <t>ダンタイ</t>
    </rPh>
    <rPh sb="219" eb="221">
      <t>ヘイキン</t>
    </rPh>
    <rPh sb="224" eb="225">
      <t>シタ</t>
    </rPh>
    <rPh sb="233" eb="235">
      <t>ネンド</t>
    </rPh>
    <rPh sb="236" eb="238">
      <t>リョウキン</t>
    </rPh>
    <rPh sb="239" eb="241">
      <t>ゾウガク</t>
    </rPh>
    <rPh sb="241" eb="243">
      <t>カイテイ</t>
    </rPh>
    <rPh sb="244" eb="245">
      <t>オコナ</t>
    </rPh>
    <rPh sb="250" eb="252">
      <t>スウチ</t>
    </rPh>
    <rPh sb="253" eb="255">
      <t>ジョウショウ</t>
    </rPh>
    <rPh sb="256" eb="258">
      <t>ミコ</t>
    </rPh>
    <rPh sb="262" eb="263">
      <t>オナ</t>
    </rPh>
    <rPh sb="267" eb="269">
      <t>ネンド</t>
    </rPh>
    <rPh sb="270" eb="272">
      <t>チホウ</t>
    </rPh>
    <rPh sb="272" eb="274">
      <t>コウエイ</t>
    </rPh>
    <rPh sb="274" eb="276">
      <t>キギョウ</t>
    </rPh>
    <rPh sb="276" eb="277">
      <t>ホウ</t>
    </rPh>
    <rPh sb="277" eb="279">
      <t>テキヨウ</t>
    </rPh>
    <rPh sb="287" eb="289">
      <t>コンゴ</t>
    </rPh>
    <rPh sb="300" eb="301">
      <t>ウエ</t>
    </rPh>
    <rPh sb="301" eb="303">
      <t>スイドウ</t>
    </rPh>
    <rPh sb="303" eb="305">
      <t>リョウキン</t>
    </rPh>
    <rPh sb="306" eb="307">
      <t>アワ</t>
    </rPh>
    <rPh sb="309" eb="311">
      <t>ヒヨウ</t>
    </rPh>
    <rPh sb="312" eb="314">
      <t>ヨクセイ</t>
    </rPh>
    <rPh sb="315" eb="318">
      <t>テイキテキ</t>
    </rPh>
    <rPh sb="319" eb="321">
      <t>リョウキン</t>
    </rPh>
    <rPh sb="322" eb="324">
      <t>ミナオ</t>
    </rPh>
    <rPh sb="326" eb="328">
      <t>ケントウ</t>
    </rPh>
    <rPh sb="330" eb="332">
      <t>ヒツヨウ</t>
    </rPh>
    <rPh sb="338" eb="340">
      <t>キュウスイ</t>
    </rPh>
    <rPh sb="340" eb="342">
      <t>ゲンカ</t>
    </rPh>
    <rPh sb="343" eb="345">
      <t>ルイジ</t>
    </rPh>
    <rPh sb="345" eb="347">
      <t>ダンタイ</t>
    </rPh>
    <rPh sb="348" eb="350">
      <t>ヘイキン</t>
    </rPh>
    <rPh sb="353" eb="354">
      <t>ヒク</t>
    </rPh>
    <rPh sb="355" eb="357">
      <t>スウチ</t>
    </rPh>
    <rPh sb="361" eb="363">
      <t>コンゴ</t>
    </rPh>
    <rPh sb="364" eb="366">
      <t>イジ</t>
    </rPh>
    <rPh sb="370" eb="371">
      <t>ツト</t>
    </rPh>
    <rPh sb="376" eb="378">
      <t>シセツ</t>
    </rPh>
    <rPh sb="378" eb="381">
      <t>リヨウリツ</t>
    </rPh>
    <rPh sb="382" eb="384">
      <t>ルイジ</t>
    </rPh>
    <rPh sb="384" eb="386">
      <t>ダンタイ</t>
    </rPh>
    <rPh sb="387" eb="389">
      <t>ヘイキン</t>
    </rPh>
    <rPh sb="392" eb="393">
      <t>タカ</t>
    </rPh>
    <rPh sb="394" eb="396">
      <t>スウチ</t>
    </rPh>
    <rPh sb="400" eb="402">
      <t>テキセツ</t>
    </rPh>
    <rPh sb="403" eb="405">
      <t>リヨウ</t>
    </rPh>
    <rPh sb="441" eb="442">
      <t>セイ</t>
    </rPh>
    <rPh sb="443" eb="445">
      <t>イジ</t>
    </rPh>
    <rPh sb="449" eb="450">
      <t>ツト</t>
    </rPh>
    <phoneticPr fontId="17"/>
  </si>
  <si>
    <r>
      <t>　</t>
    </r>
    <r>
      <rPr>
        <sz val="11"/>
        <rFont val="ＭＳ ゴシック"/>
        <family val="3"/>
        <charset val="128"/>
      </rPr>
      <t>人口の減少や節水型水道機器の普及により、給水収益は今後ますます減少することが予測される。また一方で、老朽化した施設や管路の更新にかかる財源確保も必要である。R1年度より公営企業法適用となり、より経営の健全化が求められているところであり、同年に料金の増額改定を行い、上水道料金の料金体系より廉価である地区については、今後も料金の見直しを進めていく必要がある。また、公営企業として資産管理をより進め、維持管理費の適正化に努め、経営の健全化を図っていく。</t>
    </r>
    <rPh sb="1" eb="3">
      <t>ジンコウ</t>
    </rPh>
    <rPh sb="4" eb="6">
      <t>ゲンショウ</t>
    </rPh>
    <rPh sb="7" eb="10">
      <t>セッスイガタ</t>
    </rPh>
    <rPh sb="10" eb="12">
      <t>スイドウ</t>
    </rPh>
    <rPh sb="12" eb="14">
      <t>キキ</t>
    </rPh>
    <rPh sb="15" eb="17">
      <t>フキュウ</t>
    </rPh>
    <rPh sb="21" eb="23">
      <t>キュウスイ</t>
    </rPh>
    <rPh sb="23" eb="25">
      <t>シュウエキ</t>
    </rPh>
    <rPh sb="26" eb="28">
      <t>コンゴ</t>
    </rPh>
    <rPh sb="32" eb="34">
      <t>ゲンショウ</t>
    </rPh>
    <rPh sb="39" eb="41">
      <t>ヨソク</t>
    </rPh>
    <rPh sb="47" eb="49">
      <t>イッポウ</t>
    </rPh>
    <rPh sb="51" eb="54">
      <t>ロウキュウカ</t>
    </rPh>
    <rPh sb="56" eb="58">
      <t>シセツ</t>
    </rPh>
    <rPh sb="59" eb="61">
      <t>カンロ</t>
    </rPh>
    <rPh sb="62" eb="64">
      <t>コウシン</t>
    </rPh>
    <rPh sb="68" eb="70">
      <t>ザイゲン</t>
    </rPh>
    <rPh sb="70" eb="72">
      <t>カクホ</t>
    </rPh>
    <rPh sb="73" eb="75">
      <t>ヒツヨウ</t>
    </rPh>
    <rPh sb="81" eb="83">
      <t>ネンド</t>
    </rPh>
    <rPh sb="119" eb="121">
      <t>ドウネン</t>
    </rPh>
    <rPh sb="158" eb="160">
      <t>コンゴ</t>
    </rPh>
    <rPh sb="161" eb="163">
      <t>リョウキン</t>
    </rPh>
    <rPh sb="164" eb="166">
      <t>ミナオ</t>
    </rPh>
    <rPh sb="168" eb="169">
      <t>スス</t>
    </rPh>
    <rPh sb="173" eb="175">
      <t>ヒツヨウ</t>
    </rPh>
    <rPh sb="189" eb="191">
      <t>シサン</t>
    </rPh>
    <rPh sb="191" eb="193">
      <t>カンリ</t>
    </rPh>
    <rPh sb="196" eb="197">
      <t>スス</t>
    </rPh>
    <rPh sb="199" eb="201">
      <t>イジ</t>
    </rPh>
    <rPh sb="201" eb="204">
      <t>カンリヒ</t>
    </rPh>
    <rPh sb="205" eb="208">
      <t>テキセイカ</t>
    </rPh>
    <rPh sb="209" eb="210">
      <t>ツト</t>
    </rPh>
    <rPh sb="212" eb="214">
      <t>ケイエイ</t>
    </rPh>
    <rPh sb="215" eb="218">
      <t>ケンゼンカ</t>
    </rPh>
    <rPh sb="219" eb="220">
      <t>ハカ</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</si>
</sst>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7" xfId="2" applyFont="1" applyBorder="1" applyAlignment="1" applyProtection="1">
      <alignment horizontal="left" vertical="top" wrapText="1"/>
      <protection locked="0"/>
    </xf>
    <xf numFmtId="0" fontId="16" fillId="0" borderId="8"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9" xfId="2"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6.05</c:v>
                </c:pt>
                <c:pt idx="1">
                  <c:v>0</c:v>
                </c:pt>
                <c:pt idx="2" formatCode="#,##0.00;&quot;△&quot;#,##0.00;&quot;-&quot;">
                  <c:v>1.45</c:v>
                </c:pt>
                <c:pt idx="3" formatCode="#,##0.00;&quot;△&quot;#,##0.00;&quot;-&quot;">
                  <c:v>3.3</c:v>
                </c:pt>
                <c:pt idx="4" formatCode="#,##0.00;&quot;△&quot;#,##0.00;&quot;-&quot;">
                  <c:v>0.62</c:v>
                </c:pt>
              </c:numCache>
            </c:numRef>
          </c:val>
          <c:extLst xmlns:c16r2="http://schemas.microsoft.com/office/drawing/2015/06/chart">
            <c:ext xmlns:c16="http://schemas.microsoft.com/office/drawing/2014/chart" uri="{C3380CC4-5D6E-409C-BE32-E72D297353CC}">
              <c16:uniqueId val="{00000000-7024-4998-91E3-B49949285237}"/>
            </c:ext>
          </c:extLst>
        </c:ser>
        <c:dLbls>
          <c:showLegendKey val="0"/>
          <c:showVal val="0"/>
          <c:showCatName val="0"/>
          <c:showSerName val="0"/>
          <c:showPercent val="0"/>
          <c:showBubbleSize val="0"/>
        </c:dLbls>
        <c:gapWidth val="150"/>
        <c:axId val="445821736"/>
        <c:axId val="445813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xmlns:c16r2="http://schemas.microsoft.com/office/drawing/2015/06/chart">
            <c:ext xmlns:c16="http://schemas.microsoft.com/office/drawing/2014/chart" uri="{C3380CC4-5D6E-409C-BE32-E72D297353CC}">
              <c16:uniqueId val="{00000001-7024-4998-91E3-B49949285237}"/>
            </c:ext>
          </c:extLst>
        </c:ser>
        <c:dLbls>
          <c:showLegendKey val="0"/>
          <c:showVal val="0"/>
          <c:showCatName val="0"/>
          <c:showSerName val="0"/>
          <c:showPercent val="0"/>
          <c:showBubbleSize val="0"/>
        </c:dLbls>
        <c:marker val="1"/>
        <c:smooth val="0"/>
        <c:axId val="445821736"/>
        <c:axId val="445813504"/>
      </c:lineChart>
      <c:dateAx>
        <c:axId val="445821736"/>
        <c:scaling>
          <c:orientation val="minMax"/>
        </c:scaling>
        <c:delete val="1"/>
        <c:axPos val="b"/>
        <c:numFmt formatCode="ge" sourceLinked="1"/>
        <c:majorTickMark val="none"/>
        <c:minorTickMark val="none"/>
        <c:tickLblPos val="none"/>
        <c:crossAx val="445813504"/>
        <c:crosses val="autoZero"/>
        <c:auto val="1"/>
        <c:lblOffset val="100"/>
        <c:baseTimeUnit val="years"/>
      </c:dateAx>
      <c:valAx>
        <c:axId val="44581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2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60.28</c:v>
                </c:pt>
                <c:pt idx="1">
                  <c:v>60.4</c:v>
                </c:pt>
                <c:pt idx="2">
                  <c:v>57.83</c:v>
                </c:pt>
                <c:pt idx="3">
                  <c:v>57.44</c:v>
                </c:pt>
                <c:pt idx="4">
                  <c:v>58.74</c:v>
                </c:pt>
              </c:numCache>
            </c:numRef>
          </c:val>
          <c:extLst xmlns:c16r2="http://schemas.microsoft.com/office/drawing/2015/06/chart">
            <c:ext xmlns:c16="http://schemas.microsoft.com/office/drawing/2014/chart" uri="{C3380CC4-5D6E-409C-BE32-E72D297353CC}">
              <c16:uniqueId val="{00000000-6267-4DEF-9458-0515CEF3B2C8}"/>
            </c:ext>
          </c:extLst>
        </c:ser>
        <c:dLbls>
          <c:showLegendKey val="0"/>
          <c:showVal val="0"/>
          <c:showCatName val="0"/>
          <c:showSerName val="0"/>
          <c:showPercent val="0"/>
          <c:showBubbleSize val="0"/>
        </c:dLbls>
        <c:gapWidth val="150"/>
        <c:axId val="414835664"/>
        <c:axId val="41483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xmlns:c16r2="http://schemas.microsoft.com/office/drawing/2015/06/chart">
            <c:ext xmlns:c16="http://schemas.microsoft.com/office/drawing/2014/chart" uri="{C3380CC4-5D6E-409C-BE32-E72D297353CC}">
              <c16:uniqueId val="{00000001-6267-4DEF-9458-0515CEF3B2C8}"/>
            </c:ext>
          </c:extLst>
        </c:ser>
        <c:dLbls>
          <c:showLegendKey val="0"/>
          <c:showVal val="0"/>
          <c:showCatName val="0"/>
          <c:showSerName val="0"/>
          <c:showPercent val="0"/>
          <c:showBubbleSize val="0"/>
        </c:dLbls>
        <c:marker val="1"/>
        <c:smooth val="0"/>
        <c:axId val="414835664"/>
        <c:axId val="414836056"/>
      </c:lineChart>
      <c:dateAx>
        <c:axId val="414835664"/>
        <c:scaling>
          <c:orientation val="minMax"/>
        </c:scaling>
        <c:delete val="1"/>
        <c:axPos val="b"/>
        <c:numFmt formatCode="ge" sourceLinked="1"/>
        <c:majorTickMark val="none"/>
        <c:minorTickMark val="none"/>
        <c:tickLblPos val="none"/>
        <c:crossAx val="414836056"/>
        <c:crosses val="autoZero"/>
        <c:auto val="1"/>
        <c:lblOffset val="100"/>
        <c:baseTimeUnit val="years"/>
      </c:dateAx>
      <c:valAx>
        <c:axId val="41483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35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84.3</c:v>
                </c:pt>
                <c:pt idx="1">
                  <c:v>82.24</c:v>
                </c:pt>
                <c:pt idx="2">
                  <c:v>84.3</c:v>
                </c:pt>
                <c:pt idx="3">
                  <c:v>84.17</c:v>
                </c:pt>
                <c:pt idx="4">
                  <c:v>82.35</c:v>
                </c:pt>
              </c:numCache>
            </c:numRef>
          </c:val>
          <c:extLst xmlns:c16r2="http://schemas.microsoft.com/office/drawing/2015/06/chart">
            <c:ext xmlns:c16="http://schemas.microsoft.com/office/drawing/2014/chart" uri="{C3380CC4-5D6E-409C-BE32-E72D297353CC}">
              <c16:uniqueId val="{00000000-048D-4027-9C99-F163D1158E24}"/>
            </c:ext>
          </c:extLst>
        </c:ser>
        <c:dLbls>
          <c:showLegendKey val="0"/>
          <c:showVal val="0"/>
          <c:showCatName val="0"/>
          <c:showSerName val="0"/>
          <c:showPercent val="0"/>
          <c:showBubbleSize val="0"/>
        </c:dLbls>
        <c:gapWidth val="150"/>
        <c:axId val="414830176"/>
        <c:axId val="414837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xmlns:c16r2="http://schemas.microsoft.com/office/drawing/2015/06/chart">
            <c:ext xmlns:c16="http://schemas.microsoft.com/office/drawing/2014/chart" uri="{C3380CC4-5D6E-409C-BE32-E72D297353CC}">
              <c16:uniqueId val="{00000001-048D-4027-9C99-F163D1158E24}"/>
            </c:ext>
          </c:extLst>
        </c:ser>
        <c:dLbls>
          <c:showLegendKey val="0"/>
          <c:showVal val="0"/>
          <c:showCatName val="0"/>
          <c:showSerName val="0"/>
          <c:showPercent val="0"/>
          <c:showBubbleSize val="0"/>
        </c:dLbls>
        <c:marker val="1"/>
        <c:smooth val="0"/>
        <c:axId val="414830176"/>
        <c:axId val="414837624"/>
      </c:lineChart>
      <c:dateAx>
        <c:axId val="414830176"/>
        <c:scaling>
          <c:orientation val="minMax"/>
        </c:scaling>
        <c:delete val="1"/>
        <c:axPos val="b"/>
        <c:numFmt formatCode="ge" sourceLinked="1"/>
        <c:majorTickMark val="none"/>
        <c:minorTickMark val="none"/>
        <c:tickLblPos val="none"/>
        <c:crossAx val="414837624"/>
        <c:crosses val="autoZero"/>
        <c:auto val="1"/>
        <c:lblOffset val="100"/>
        <c:baseTimeUnit val="years"/>
      </c:dateAx>
      <c:valAx>
        <c:axId val="414837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48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82.76</c:v>
                </c:pt>
                <c:pt idx="1">
                  <c:v>73.42</c:v>
                </c:pt>
                <c:pt idx="2">
                  <c:v>81.09</c:v>
                </c:pt>
                <c:pt idx="3">
                  <c:v>86.95</c:v>
                </c:pt>
                <c:pt idx="4">
                  <c:v>77.31</c:v>
                </c:pt>
              </c:numCache>
            </c:numRef>
          </c:val>
          <c:extLst xmlns:c16r2="http://schemas.microsoft.com/office/drawing/2015/06/chart">
            <c:ext xmlns:c16="http://schemas.microsoft.com/office/drawing/2014/chart" uri="{C3380CC4-5D6E-409C-BE32-E72D297353CC}">
              <c16:uniqueId val="{00000000-40E8-4FF7-8A0B-896A9115A516}"/>
            </c:ext>
          </c:extLst>
        </c:ser>
        <c:dLbls>
          <c:showLegendKey val="0"/>
          <c:showVal val="0"/>
          <c:showCatName val="0"/>
          <c:showSerName val="0"/>
          <c:showPercent val="0"/>
          <c:showBubbleSize val="0"/>
        </c:dLbls>
        <c:gapWidth val="150"/>
        <c:axId val="445817816"/>
        <c:axId val="445823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xmlns:c16r2="http://schemas.microsoft.com/office/drawing/2015/06/chart">
            <c:ext xmlns:c16="http://schemas.microsoft.com/office/drawing/2014/chart" uri="{C3380CC4-5D6E-409C-BE32-E72D297353CC}">
              <c16:uniqueId val="{00000001-40E8-4FF7-8A0B-896A9115A516}"/>
            </c:ext>
          </c:extLst>
        </c:ser>
        <c:dLbls>
          <c:showLegendKey val="0"/>
          <c:showVal val="0"/>
          <c:showCatName val="0"/>
          <c:showSerName val="0"/>
          <c:showPercent val="0"/>
          <c:showBubbleSize val="0"/>
        </c:dLbls>
        <c:marker val="1"/>
        <c:smooth val="0"/>
        <c:axId val="445817816"/>
        <c:axId val="445823304"/>
      </c:lineChart>
      <c:dateAx>
        <c:axId val="445817816"/>
        <c:scaling>
          <c:orientation val="minMax"/>
        </c:scaling>
        <c:delete val="1"/>
        <c:axPos val="b"/>
        <c:numFmt formatCode="ge" sourceLinked="1"/>
        <c:majorTickMark val="none"/>
        <c:minorTickMark val="none"/>
        <c:tickLblPos val="none"/>
        <c:crossAx val="445823304"/>
        <c:crosses val="autoZero"/>
        <c:auto val="1"/>
        <c:lblOffset val="100"/>
        <c:baseTimeUnit val="years"/>
      </c:dateAx>
      <c:valAx>
        <c:axId val="44582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1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EC-40E2-B964-7BE40655D275}"/>
            </c:ext>
          </c:extLst>
        </c:ser>
        <c:dLbls>
          <c:showLegendKey val="0"/>
          <c:showVal val="0"/>
          <c:showCatName val="0"/>
          <c:showSerName val="0"/>
          <c:showPercent val="0"/>
          <c:showBubbleSize val="0"/>
        </c:dLbls>
        <c:gapWidth val="150"/>
        <c:axId val="445814680"/>
        <c:axId val="445820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EC-40E2-B964-7BE40655D275}"/>
            </c:ext>
          </c:extLst>
        </c:ser>
        <c:dLbls>
          <c:showLegendKey val="0"/>
          <c:showVal val="0"/>
          <c:showCatName val="0"/>
          <c:showSerName val="0"/>
          <c:showPercent val="0"/>
          <c:showBubbleSize val="0"/>
        </c:dLbls>
        <c:marker val="1"/>
        <c:smooth val="0"/>
        <c:axId val="445814680"/>
        <c:axId val="445820952"/>
      </c:lineChart>
      <c:dateAx>
        <c:axId val="445814680"/>
        <c:scaling>
          <c:orientation val="minMax"/>
        </c:scaling>
        <c:delete val="1"/>
        <c:axPos val="b"/>
        <c:numFmt formatCode="ge" sourceLinked="1"/>
        <c:majorTickMark val="none"/>
        <c:minorTickMark val="none"/>
        <c:tickLblPos val="none"/>
        <c:crossAx val="445820952"/>
        <c:crosses val="autoZero"/>
        <c:auto val="1"/>
        <c:lblOffset val="100"/>
        <c:baseTimeUnit val="years"/>
      </c:dateAx>
      <c:valAx>
        <c:axId val="445820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1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EDC-478C-99D9-156882A9AFF8}"/>
            </c:ext>
          </c:extLst>
        </c:ser>
        <c:dLbls>
          <c:showLegendKey val="0"/>
          <c:showVal val="0"/>
          <c:showCatName val="0"/>
          <c:showSerName val="0"/>
          <c:showPercent val="0"/>
          <c:showBubbleSize val="0"/>
        </c:dLbls>
        <c:gapWidth val="150"/>
        <c:axId val="445812720"/>
        <c:axId val="445818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EDC-478C-99D9-156882A9AFF8}"/>
            </c:ext>
          </c:extLst>
        </c:ser>
        <c:dLbls>
          <c:showLegendKey val="0"/>
          <c:showVal val="0"/>
          <c:showCatName val="0"/>
          <c:showSerName val="0"/>
          <c:showPercent val="0"/>
          <c:showBubbleSize val="0"/>
        </c:dLbls>
        <c:marker val="1"/>
        <c:smooth val="0"/>
        <c:axId val="445812720"/>
        <c:axId val="445818600"/>
      </c:lineChart>
      <c:dateAx>
        <c:axId val="445812720"/>
        <c:scaling>
          <c:orientation val="minMax"/>
        </c:scaling>
        <c:delete val="1"/>
        <c:axPos val="b"/>
        <c:numFmt formatCode="ge" sourceLinked="1"/>
        <c:majorTickMark val="none"/>
        <c:minorTickMark val="none"/>
        <c:tickLblPos val="none"/>
        <c:crossAx val="445818600"/>
        <c:crosses val="autoZero"/>
        <c:auto val="1"/>
        <c:lblOffset val="100"/>
        <c:baseTimeUnit val="years"/>
      </c:dateAx>
      <c:valAx>
        <c:axId val="44581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1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CE-4E02-BD9C-ADE4C1391ED1}"/>
            </c:ext>
          </c:extLst>
        </c:ser>
        <c:dLbls>
          <c:showLegendKey val="0"/>
          <c:showVal val="0"/>
          <c:showCatName val="0"/>
          <c:showSerName val="0"/>
          <c:showPercent val="0"/>
          <c:showBubbleSize val="0"/>
        </c:dLbls>
        <c:gapWidth val="150"/>
        <c:axId val="445813896"/>
        <c:axId val="445814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CE-4E02-BD9C-ADE4C1391ED1}"/>
            </c:ext>
          </c:extLst>
        </c:ser>
        <c:dLbls>
          <c:showLegendKey val="0"/>
          <c:showVal val="0"/>
          <c:showCatName val="0"/>
          <c:showSerName val="0"/>
          <c:showPercent val="0"/>
          <c:showBubbleSize val="0"/>
        </c:dLbls>
        <c:marker val="1"/>
        <c:smooth val="0"/>
        <c:axId val="445813896"/>
        <c:axId val="445814288"/>
      </c:lineChart>
      <c:dateAx>
        <c:axId val="445813896"/>
        <c:scaling>
          <c:orientation val="minMax"/>
        </c:scaling>
        <c:delete val="1"/>
        <c:axPos val="b"/>
        <c:numFmt formatCode="ge" sourceLinked="1"/>
        <c:majorTickMark val="none"/>
        <c:minorTickMark val="none"/>
        <c:tickLblPos val="none"/>
        <c:crossAx val="445814288"/>
        <c:crosses val="autoZero"/>
        <c:auto val="1"/>
        <c:lblOffset val="100"/>
        <c:baseTimeUnit val="years"/>
      </c:dateAx>
      <c:valAx>
        <c:axId val="445814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13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7E-4B7C-B103-8F0CFC667613}"/>
            </c:ext>
          </c:extLst>
        </c:ser>
        <c:dLbls>
          <c:showLegendKey val="0"/>
          <c:showVal val="0"/>
          <c:showCatName val="0"/>
          <c:showSerName val="0"/>
          <c:showPercent val="0"/>
          <c:showBubbleSize val="0"/>
        </c:dLbls>
        <c:gapWidth val="150"/>
        <c:axId val="445822128"/>
        <c:axId val="445819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7E-4B7C-B103-8F0CFC667613}"/>
            </c:ext>
          </c:extLst>
        </c:ser>
        <c:dLbls>
          <c:showLegendKey val="0"/>
          <c:showVal val="0"/>
          <c:showCatName val="0"/>
          <c:showSerName val="0"/>
          <c:showPercent val="0"/>
          <c:showBubbleSize val="0"/>
        </c:dLbls>
        <c:marker val="1"/>
        <c:smooth val="0"/>
        <c:axId val="445822128"/>
        <c:axId val="445819384"/>
      </c:lineChart>
      <c:dateAx>
        <c:axId val="445822128"/>
        <c:scaling>
          <c:orientation val="minMax"/>
        </c:scaling>
        <c:delete val="1"/>
        <c:axPos val="b"/>
        <c:numFmt formatCode="ge" sourceLinked="1"/>
        <c:majorTickMark val="none"/>
        <c:minorTickMark val="none"/>
        <c:tickLblPos val="none"/>
        <c:crossAx val="445819384"/>
        <c:crosses val="autoZero"/>
        <c:auto val="1"/>
        <c:lblOffset val="100"/>
        <c:baseTimeUnit val="years"/>
      </c:dateAx>
      <c:valAx>
        <c:axId val="445819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2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3047.18</c:v>
                </c:pt>
                <c:pt idx="1">
                  <c:v>3351.27</c:v>
                </c:pt>
                <c:pt idx="2">
                  <c:v>3854.39</c:v>
                </c:pt>
                <c:pt idx="3">
                  <c:v>4131.01</c:v>
                </c:pt>
                <c:pt idx="4">
                  <c:v>4824.2299999999996</c:v>
                </c:pt>
              </c:numCache>
            </c:numRef>
          </c:val>
          <c:extLst xmlns:c16r2="http://schemas.microsoft.com/office/drawing/2015/06/chart">
            <c:ext xmlns:c16="http://schemas.microsoft.com/office/drawing/2014/chart" uri="{C3380CC4-5D6E-409C-BE32-E72D297353CC}">
              <c16:uniqueId val="{00000000-5399-40DB-9AC9-C9B992A87B93}"/>
            </c:ext>
          </c:extLst>
        </c:ser>
        <c:dLbls>
          <c:showLegendKey val="0"/>
          <c:showVal val="0"/>
          <c:showCatName val="0"/>
          <c:showSerName val="0"/>
          <c:showPercent val="0"/>
          <c:showBubbleSize val="0"/>
        </c:dLbls>
        <c:gapWidth val="150"/>
        <c:axId val="445827616"/>
        <c:axId val="4458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xmlns:c16r2="http://schemas.microsoft.com/office/drawing/2015/06/chart">
            <c:ext xmlns:c16="http://schemas.microsoft.com/office/drawing/2014/chart" uri="{C3380CC4-5D6E-409C-BE32-E72D297353CC}">
              <c16:uniqueId val="{00000001-5399-40DB-9AC9-C9B992A87B93}"/>
            </c:ext>
          </c:extLst>
        </c:ser>
        <c:dLbls>
          <c:showLegendKey val="0"/>
          <c:showVal val="0"/>
          <c:showCatName val="0"/>
          <c:showSerName val="0"/>
          <c:showPercent val="0"/>
          <c:showBubbleSize val="0"/>
        </c:dLbls>
        <c:marker val="1"/>
        <c:smooth val="0"/>
        <c:axId val="445827616"/>
        <c:axId val="445826048"/>
      </c:lineChart>
      <c:dateAx>
        <c:axId val="445827616"/>
        <c:scaling>
          <c:orientation val="minMax"/>
        </c:scaling>
        <c:delete val="1"/>
        <c:axPos val="b"/>
        <c:numFmt formatCode="ge" sourceLinked="1"/>
        <c:majorTickMark val="none"/>
        <c:minorTickMark val="none"/>
        <c:tickLblPos val="none"/>
        <c:crossAx val="445826048"/>
        <c:crosses val="autoZero"/>
        <c:auto val="1"/>
        <c:lblOffset val="100"/>
        <c:baseTimeUnit val="years"/>
      </c:dateAx>
      <c:valAx>
        <c:axId val="4458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2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48.16</c:v>
                </c:pt>
                <c:pt idx="1">
                  <c:v>41.97</c:v>
                </c:pt>
                <c:pt idx="2">
                  <c:v>44.09</c:v>
                </c:pt>
                <c:pt idx="3">
                  <c:v>44.08</c:v>
                </c:pt>
                <c:pt idx="4">
                  <c:v>36.83</c:v>
                </c:pt>
              </c:numCache>
            </c:numRef>
          </c:val>
          <c:extLst xmlns:c16r2="http://schemas.microsoft.com/office/drawing/2015/06/chart">
            <c:ext xmlns:c16="http://schemas.microsoft.com/office/drawing/2014/chart" uri="{C3380CC4-5D6E-409C-BE32-E72D297353CC}">
              <c16:uniqueId val="{00000000-C4CB-49A1-9553-C79F5DF3A7A6}"/>
            </c:ext>
          </c:extLst>
        </c:ser>
        <c:dLbls>
          <c:showLegendKey val="0"/>
          <c:showVal val="0"/>
          <c:showCatName val="0"/>
          <c:showSerName val="0"/>
          <c:showPercent val="0"/>
          <c:showBubbleSize val="0"/>
        </c:dLbls>
        <c:gapWidth val="150"/>
        <c:axId val="445825656"/>
        <c:axId val="445828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xmlns:c16r2="http://schemas.microsoft.com/office/drawing/2015/06/chart">
            <c:ext xmlns:c16="http://schemas.microsoft.com/office/drawing/2014/chart" uri="{C3380CC4-5D6E-409C-BE32-E72D297353CC}">
              <c16:uniqueId val="{00000001-C4CB-49A1-9553-C79F5DF3A7A6}"/>
            </c:ext>
          </c:extLst>
        </c:ser>
        <c:dLbls>
          <c:showLegendKey val="0"/>
          <c:showVal val="0"/>
          <c:showCatName val="0"/>
          <c:showSerName val="0"/>
          <c:showPercent val="0"/>
          <c:showBubbleSize val="0"/>
        </c:dLbls>
        <c:marker val="1"/>
        <c:smooth val="0"/>
        <c:axId val="445825656"/>
        <c:axId val="445828008"/>
      </c:lineChart>
      <c:dateAx>
        <c:axId val="445825656"/>
        <c:scaling>
          <c:orientation val="minMax"/>
        </c:scaling>
        <c:delete val="1"/>
        <c:axPos val="b"/>
        <c:numFmt formatCode="ge" sourceLinked="1"/>
        <c:majorTickMark val="none"/>
        <c:minorTickMark val="none"/>
        <c:tickLblPos val="none"/>
        <c:crossAx val="445828008"/>
        <c:crosses val="autoZero"/>
        <c:auto val="1"/>
        <c:lblOffset val="100"/>
        <c:baseTimeUnit val="years"/>
      </c:dateAx>
      <c:valAx>
        <c:axId val="445828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25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207.98</c:v>
                </c:pt>
                <c:pt idx="1">
                  <c:v>241.9</c:v>
                </c:pt>
                <c:pt idx="2">
                  <c:v>229.82</c:v>
                </c:pt>
                <c:pt idx="3">
                  <c:v>228.94</c:v>
                </c:pt>
                <c:pt idx="4">
                  <c:v>241.65</c:v>
                </c:pt>
              </c:numCache>
            </c:numRef>
          </c:val>
          <c:extLst xmlns:c16r2="http://schemas.microsoft.com/office/drawing/2015/06/chart">
            <c:ext xmlns:c16="http://schemas.microsoft.com/office/drawing/2014/chart" uri="{C3380CC4-5D6E-409C-BE32-E72D297353CC}">
              <c16:uniqueId val="{00000000-EB3C-4167-A0BA-B3511126CEE2}"/>
            </c:ext>
          </c:extLst>
        </c:ser>
        <c:dLbls>
          <c:showLegendKey val="0"/>
          <c:showVal val="0"/>
          <c:showCatName val="0"/>
          <c:showSerName val="0"/>
          <c:showPercent val="0"/>
          <c:showBubbleSize val="0"/>
        </c:dLbls>
        <c:gapWidth val="150"/>
        <c:axId val="445825264"/>
        <c:axId val="414836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xmlns:c16r2="http://schemas.microsoft.com/office/drawing/2015/06/chart">
            <c:ext xmlns:c16="http://schemas.microsoft.com/office/drawing/2014/chart" uri="{C3380CC4-5D6E-409C-BE32-E72D297353CC}">
              <c16:uniqueId val="{00000001-EB3C-4167-A0BA-B3511126CEE2}"/>
            </c:ext>
          </c:extLst>
        </c:ser>
        <c:dLbls>
          <c:showLegendKey val="0"/>
          <c:showVal val="0"/>
          <c:showCatName val="0"/>
          <c:showSerName val="0"/>
          <c:showPercent val="0"/>
          <c:showBubbleSize val="0"/>
        </c:dLbls>
        <c:marker val="1"/>
        <c:smooth val="0"/>
        <c:axId val="445825264"/>
        <c:axId val="414836840"/>
      </c:lineChart>
      <c:dateAx>
        <c:axId val="445825264"/>
        <c:scaling>
          <c:orientation val="minMax"/>
        </c:scaling>
        <c:delete val="1"/>
        <c:axPos val="b"/>
        <c:numFmt formatCode="ge" sourceLinked="1"/>
        <c:majorTickMark val="none"/>
        <c:minorTickMark val="none"/>
        <c:tickLblPos val="none"/>
        <c:crossAx val="414836840"/>
        <c:crosses val="autoZero"/>
        <c:auto val="1"/>
        <c:lblOffset val="100"/>
        <c:baseTimeUnit val="years"/>
      </c:dateAx>
      <c:valAx>
        <c:axId val="414836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582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富山県　魚津市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f>データ!$R$6</f>
        <v>42132</v>
      </c>
      <c r="AM8" s="67"/>
      <c r="AN8" s="67"/>
      <c r="AO8" s="67"/>
      <c r="AP8" s="67"/>
      <c r="AQ8" s="67"/>
      <c r="AR8" s="67"/>
      <c r="AS8" s="67"/>
      <c r="AT8" s="66">
        <f>データ!$S$6</f>
        <v>200.61</v>
      </c>
      <c r="AU8" s="66"/>
      <c r="AV8" s="66"/>
      <c r="AW8" s="66"/>
      <c r="AX8" s="66"/>
      <c r="AY8" s="66"/>
      <c r="AZ8" s="66"/>
      <c r="BA8" s="66"/>
      <c r="BB8" s="66">
        <f>データ!$T$6</f>
        <v>210.02</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3.2</v>
      </c>
      <c r="Q10" s="66"/>
      <c r="R10" s="66"/>
      <c r="S10" s="66"/>
      <c r="T10" s="66"/>
      <c r="U10" s="66"/>
      <c r="V10" s="66"/>
      <c r="W10" s="67">
        <f>データ!$Q$6</f>
        <v>1600</v>
      </c>
      <c r="X10" s="67"/>
      <c r="Y10" s="67"/>
      <c r="Z10" s="67"/>
      <c r="AA10" s="67"/>
      <c r="AB10" s="67"/>
      <c r="AC10" s="67"/>
      <c r="AD10" s="2"/>
      <c r="AE10" s="2"/>
      <c r="AF10" s="2"/>
      <c r="AG10" s="2"/>
      <c r="AH10" s="2"/>
      <c r="AI10" s="2"/>
      <c r="AJ10" s="2"/>
      <c r="AK10" s="2"/>
      <c r="AL10" s="67">
        <f>データ!$U$6</f>
        <v>1343</v>
      </c>
      <c r="AM10" s="67"/>
      <c r="AN10" s="67"/>
      <c r="AO10" s="67"/>
      <c r="AP10" s="67"/>
      <c r="AQ10" s="67"/>
      <c r="AR10" s="67"/>
      <c r="AS10" s="67"/>
      <c r="AT10" s="66">
        <f>データ!$V$6</f>
        <v>5.76</v>
      </c>
      <c r="AU10" s="66"/>
      <c r="AV10" s="66"/>
      <c r="AW10" s="66"/>
      <c r="AX10" s="66"/>
      <c r="AY10" s="66"/>
      <c r="AZ10" s="66"/>
      <c r="BA10" s="66"/>
      <c r="BB10" s="66">
        <f>データ!$W$6</f>
        <v>233.16</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110</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3" t="s">
        <v>109</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WiLzhEYEVJR7aIa8ipLssJhuH8LKExwCwgi9o20M+CJkkZHGamZ3UHDCBtvoRKBBp0NvW4XhMpXfL8/WMKcQfw==" saltValue="NKTanKXRDnYv/3ZKR/FX1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162043</v>
      </c>
      <c r="D6" s="34">
        <f t="shared" si="3"/>
        <v>47</v>
      </c>
      <c r="E6" s="34">
        <f t="shared" si="3"/>
        <v>1</v>
      </c>
      <c r="F6" s="34">
        <f t="shared" si="3"/>
        <v>0</v>
      </c>
      <c r="G6" s="34">
        <f t="shared" si="3"/>
        <v>0</v>
      </c>
      <c r="H6" s="34" t="str">
        <f t="shared" si="3"/>
        <v>富山県　魚津市</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3.2</v>
      </c>
      <c r="Q6" s="35">
        <f t="shared" si="3"/>
        <v>1600</v>
      </c>
      <c r="R6" s="35">
        <f t="shared" si="3"/>
        <v>42132</v>
      </c>
      <c r="S6" s="35">
        <f t="shared" si="3"/>
        <v>200.61</v>
      </c>
      <c r="T6" s="35">
        <f t="shared" si="3"/>
        <v>210.02</v>
      </c>
      <c r="U6" s="35">
        <f t="shared" si="3"/>
        <v>1343</v>
      </c>
      <c r="V6" s="35">
        <f t="shared" si="3"/>
        <v>5.76</v>
      </c>
      <c r="W6" s="35">
        <f t="shared" si="3"/>
        <v>233.16</v>
      </c>
      <c r="X6" s="36">
        <f>IF(X7="",NA(),X7)</f>
        <v>82.76</v>
      </c>
      <c r="Y6" s="36">
        <f t="shared" ref="Y6:AG6" si="4">IF(Y7="",NA(),Y7)</f>
        <v>73.42</v>
      </c>
      <c r="Z6" s="36">
        <f t="shared" si="4"/>
        <v>81.09</v>
      </c>
      <c r="AA6" s="36">
        <f t="shared" si="4"/>
        <v>86.95</v>
      </c>
      <c r="AB6" s="36">
        <f t="shared" si="4"/>
        <v>77.31</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3047.18</v>
      </c>
      <c r="BF6" s="36">
        <f t="shared" ref="BF6:BN6" si="7">IF(BF7="",NA(),BF7)</f>
        <v>3351.27</v>
      </c>
      <c r="BG6" s="36">
        <f t="shared" si="7"/>
        <v>3854.39</v>
      </c>
      <c r="BH6" s="36">
        <f t="shared" si="7"/>
        <v>4131.01</v>
      </c>
      <c r="BI6" s="36">
        <f t="shared" si="7"/>
        <v>4824.2299999999996</v>
      </c>
      <c r="BJ6" s="36">
        <f t="shared" si="7"/>
        <v>1486.62</v>
      </c>
      <c r="BK6" s="36">
        <f t="shared" si="7"/>
        <v>1510.14</v>
      </c>
      <c r="BL6" s="36">
        <f t="shared" si="7"/>
        <v>1595.62</v>
      </c>
      <c r="BM6" s="36">
        <f t="shared" si="7"/>
        <v>1302.33</v>
      </c>
      <c r="BN6" s="36">
        <f t="shared" si="7"/>
        <v>1274.21</v>
      </c>
      <c r="BO6" s="35" t="str">
        <f>IF(BO7="","",IF(BO7="-","【-】","【"&amp;SUBSTITUTE(TEXT(BO7,"#,##0.00"),"-","△")&amp;"】"))</f>
        <v>【1,074.14】</v>
      </c>
      <c r="BP6" s="36">
        <f>IF(BP7="",NA(),BP7)</f>
        <v>48.16</v>
      </c>
      <c r="BQ6" s="36">
        <f t="shared" ref="BQ6:BY6" si="8">IF(BQ7="",NA(),BQ7)</f>
        <v>41.97</v>
      </c>
      <c r="BR6" s="36">
        <f t="shared" si="8"/>
        <v>44.09</v>
      </c>
      <c r="BS6" s="36">
        <f t="shared" si="8"/>
        <v>44.08</v>
      </c>
      <c r="BT6" s="36">
        <f t="shared" si="8"/>
        <v>36.83</v>
      </c>
      <c r="BU6" s="36">
        <f t="shared" si="8"/>
        <v>24.39</v>
      </c>
      <c r="BV6" s="36">
        <f t="shared" si="8"/>
        <v>22.67</v>
      </c>
      <c r="BW6" s="36">
        <f t="shared" si="8"/>
        <v>37.92</v>
      </c>
      <c r="BX6" s="36">
        <f t="shared" si="8"/>
        <v>40.89</v>
      </c>
      <c r="BY6" s="36">
        <f t="shared" si="8"/>
        <v>41.25</v>
      </c>
      <c r="BZ6" s="35" t="str">
        <f>IF(BZ7="","",IF(BZ7="-","【-】","【"&amp;SUBSTITUTE(TEXT(BZ7,"#,##0.00"),"-","△")&amp;"】"))</f>
        <v>【54.36】</v>
      </c>
      <c r="CA6" s="36">
        <f>IF(CA7="",NA(),CA7)</f>
        <v>207.98</v>
      </c>
      <c r="CB6" s="36">
        <f t="shared" ref="CB6:CJ6" si="9">IF(CB7="",NA(),CB7)</f>
        <v>241.9</v>
      </c>
      <c r="CC6" s="36">
        <f t="shared" si="9"/>
        <v>229.82</v>
      </c>
      <c r="CD6" s="36">
        <f t="shared" si="9"/>
        <v>228.94</v>
      </c>
      <c r="CE6" s="36">
        <f t="shared" si="9"/>
        <v>241.65</v>
      </c>
      <c r="CF6" s="36">
        <f t="shared" si="9"/>
        <v>734.18</v>
      </c>
      <c r="CG6" s="36">
        <f t="shared" si="9"/>
        <v>789.62</v>
      </c>
      <c r="CH6" s="36">
        <f t="shared" si="9"/>
        <v>423.18</v>
      </c>
      <c r="CI6" s="36">
        <f t="shared" si="9"/>
        <v>383.2</v>
      </c>
      <c r="CJ6" s="36">
        <f t="shared" si="9"/>
        <v>383.25</v>
      </c>
      <c r="CK6" s="35" t="str">
        <f>IF(CK7="","",IF(CK7="-","【-】","【"&amp;SUBSTITUTE(TEXT(CK7,"#,##0.00"),"-","△")&amp;"】"))</f>
        <v>【296.40】</v>
      </c>
      <c r="CL6" s="36">
        <f>IF(CL7="",NA(),CL7)</f>
        <v>60.28</v>
      </c>
      <c r="CM6" s="36">
        <f t="shared" ref="CM6:CU6" si="10">IF(CM7="",NA(),CM7)</f>
        <v>60.4</v>
      </c>
      <c r="CN6" s="36">
        <f t="shared" si="10"/>
        <v>57.83</v>
      </c>
      <c r="CO6" s="36">
        <f t="shared" si="10"/>
        <v>57.44</v>
      </c>
      <c r="CP6" s="36">
        <f t="shared" si="10"/>
        <v>58.74</v>
      </c>
      <c r="CQ6" s="36">
        <f t="shared" si="10"/>
        <v>48.36</v>
      </c>
      <c r="CR6" s="36">
        <f t="shared" si="10"/>
        <v>48.7</v>
      </c>
      <c r="CS6" s="36">
        <f t="shared" si="10"/>
        <v>46.9</v>
      </c>
      <c r="CT6" s="36">
        <f t="shared" si="10"/>
        <v>47.95</v>
      </c>
      <c r="CU6" s="36">
        <f t="shared" si="10"/>
        <v>48.26</v>
      </c>
      <c r="CV6" s="35" t="str">
        <f>IF(CV7="","",IF(CV7="-","【-】","【"&amp;SUBSTITUTE(TEXT(CV7,"#,##0.00"),"-","△")&amp;"】"))</f>
        <v>【55.95】</v>
      </c>
      <c r="CW6" s="36">
        <f>IF(CW7="",NA(),CW7)</f>
        <v>84.3</v>
      </c>
      <c r="CX6" s="36">
        <f t="shared" ref="CX6:DF6" si="11">IF(CX7="",NA(),CX7)</f>
        <v>82.24</v>
      </c>
      <c r="CY6" s="36">
        <f t="shared" si="11"/>
        <v>84.3</v>
      </c>
      <c r="CZ6" s="36">
        <f t="shared" si="11"/>
        <v>84.17</v>
      </c>
      <c r="DA6" s="36">
        <f t="shared" si="11"/>
        <v>82.35</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6.05</v>
      </c>
      <c r="EE6" s="35">
        <f t="shared" ref="EE6:EM6" si="14">IF(EE7="",NA(),EE7)</f>
        <v>0</v>
      </c>
      <c r="EF6" s="36">
        <f t="shared" si="14"/>
        <v>1.45</v>
      </c>
      <c r="EG6" s="36">
        <f t="shared" si="14"/>
        <v>3.3</v>
      </c>
      <c r="EH6" s="36">
        <f t="shared" si="14"/>
        <v>0.62</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162043</v>
      </c>
      <c r="D7" s="38">
        <v>47</v>
      </c>
      <c r="E7" s="38">
        <v>1</v>
      </c>
      <c r="F7" s="38">
        <v>0</v>
      </c>
      <c r="G7" s="38">
        <v>0</v>
      </c>
      <c r="H7" s="38" t="s">
        <v>96</v>
      </c>
      <c r="I7" s="38" t="s">
        <v>97</v>
      </c>
      <c r="J7" s="38" t="s">
        <v>98</v>
      </c>
      <c r="K7" s="38" t="s">
        <v>99</v>
      </c>
      <c r="L7" s="38" t="s">
        <v>100</v>
      </c>
      <c r="M7" s="38" t="s">
        <v>101</v>
      </c>
      <c r="N7" s="39" t="s">
        <v>102</v>
      </c>
      <c r="O7" s="39" t="s">
        <v>103</v>
      </c>
      <c r="P7" s="39">
        <v>3.2</v>
      </c>
      <c r="Q7" s="39">
        <v>1600</v>
      </c>
      <c r="R7" s="39">
        <v>42132</v>
      </c>
      <c r="S7" s="39">
        <v>200.61</v>
      </c>
      <c r="T7" s="39">
        <v>210.02</v>
      </c>
      <c r="U7" s="39">
        <v>1343</v>
      </c>
      <c r="V7" s="39">
        <v>5.76</v>
      </c>
      <c r="W7" s="39">
        <v>233.16</v>
      </c>
      <c r="X7" s="39">
        <v>82.76</v>
      </c>
      <c r="Y7" s="39">
        <v>73.42</v>
      </c>
      <c r="Z7" s="39">
        <v>81.09</v>
      </c>
      <c r="AA7" s="39">
        <v>86.95</v>
      </c>
      <c r="AB7" s="39">
        <v>77.31</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3047.18</v>
      </c>
      <c r="BF7" s="39">
        <v>3351.27</v>
      </c>
      <c r="BG7" s="39">
        <v>3854.39</v>
      </c>
      <c r="BH7" s="39">
        <v>4131.01</v>
      </c>
      <c r="BI7" s="39">
        <v>4824.2299999999996</v>
      </c>
      <c r="BJ7" s="39">
        <v>1486.62</v>
      </c>
      <c r="BK7" s="39">
        <v>1510.14</v>
      </c>
      <c r="BL7" s="39">
        <v>1595.62</v>
      </c>
      <c r="BM7" s="39">
        <v>1302.33</v>
      </c>
      <c r="BN7" s="39">
        <v>1274.21</v>
      </c>
      <c r="BO7" s="39">
        <v>1074.1400000000001</v>
      </c>
      <c r="BP7" s="39">
        <v>48.16</v>
      </c>
      <c r="BQ7" s="39">
        <v>41.97</v>
      </c>
      <c r="BR7" s="39">
        <v>44.09</v>
      </c>
      <c r="BS7" s="39">
        <v>44.08</v>
      </c>
      <c r="BT7" s="39">
        <v>36.83</v>
      </c>
      <c r="BU7" s="39">
        <v>24.39</v>
      </c>
      <c r="BV7" s="39">
        <v>22.67</v>
      </c>
      <c r="BW7" s="39">
        <v>37.92</v>
      </c>
      <c r="BX7" s="39">
        <v>40.89</v>
      </c>
      <c r="BY7" s="39">
        <v>41.25</v>
      </c>
      <c r="BZ7" s="39">
        <v>54.36</v>
      </c>
      <c r="CA7" s="39">
        <v>207.98</v>
      </c>
      <c r="CB7" s="39">
        <v>241.9</v>
      </c>
      <c r="CC7" s="39">
        <v>229.82</v>
      </c>
      <c r="CD7" s="39">
        <v>228.94</v>
      </c>
      <c r="CE7" s="39">
        <v>241.65</v>
      </c>
      <c r="CF7" s="39">
        <v>734.18</v>
      </c>
      <c r="CG7" s="39">
        <v>789.62</v>
      </c>
      <c r="CH7" s="39">
        <v>423.18</v>
      </c>
      <c r="CI7" s="39">
        <v>383.2</v>
      </c>
      <c r="CJ7" s="39">
        <v>383.25</v>
      </c>
      <c r="CK7" s="39">
        <v>296.39999999999998</v>
      </c>
      <c r="CL7" s="39">
        <v>60.28</v>
      </c>
      <c r="CM7" s="39">
        <v>60.4</v>
      </c>
      <c r="CN7" s="39">
        <v>57.83</v>
      </c>
      <c r="CO7" s="39">
        <v>57.44</v>
      </c>
      <c r="CP7" s="39">
        <v>58.74</v>
      </c>
      <c r="CQ7" s="39">
        <v>48.36</v>
      </c>
      <c r="CR7" s="39">
        <v>48.7</v>
      </c>
      <c r="CS7" s="39">
        <v>46.9</v>
      </c>
      <c r="CT7" s="39">
        <v>47.95</v>
      </c>
      <c r="CU7" s="39">
        <v>48.26</v>
      </c>
      <c r="CV7" s="39">
        <v>55.95</v>
      </c>
      <c r="CW7" s="39">
        <v>84.3</v>
      </c>
      <c r="CX7" s="39">
        <v>82.24</v>
      </c>
      <c r="CY7" s="39">
        <v>84.3</v>
      </c>
      <c r="CZ7" s="39">
        <v>84.17</v>
      </c>
      <c r="DA7" s="39">
        <v>82.35</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6.05</v>
      </c>
      <c r="EE7" s="39">
        <v>0</v>
      </c>
      <c r="EF7" s="39">
        <v>1.45</v>
      </c>
      <c r="EG7" s="39">
        <v>3.3</v>
      </c>
      <c r="EH7" s="39">
        <v>0.62</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藤井  勝利</cp:lastModifiedBy>
  <dcterms:created xsi:type="dcterms:W3CDTF">2019-12-05T04:36:40Z</dcterms:created>
  <dcterms:modified xsi:type="dcterms:W3CDTF">2020-03-25T06:37:53Z</dcterms:modified>
  <cp:category/>
</cp:coreProperties>
</file>