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02財政係\02決算\07照会・回答\R3\20220225_【依頼】令和２年度財政状況資料集の作成等について\03提出\"/>
    </mc:Choice>
  </mc:AlternateContent>
  <bookViews>
    <workbookView xWindow="0" yWindow="0" windowWidth="15360" windowHeight="7635" tabRatio="67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<sst xmlns="http://schemas.openxmlformats.org/spreadsheetml/2006/main" count="1027" uniqueCount="613">
  <si>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</si>
  <si>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</si>
  <si>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</si>
  <si>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</si>
  <si>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</si>
  <si>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</si>
  <si>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</si>
  <si>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</si>
  <si>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</si>
  <si>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</si>
  <si>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</si>
  <si>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</si>
  <si>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</si>
  <si>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</si>
  <si>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</si>
  <si>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</si>
  <si>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</si>
  <si>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</si>
  <si>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</si>
  <si>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</si>
  <si>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</si>
  <si>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</si>
  <si>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</si>
  <si>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</si>
  <si>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</si>
  <si>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</si>
  <si>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</si>
  <si>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</si>
  <si>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</si>
  <si>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</si>
  <si>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</si>
  <si>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</si>
  <si>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</si>
  <si>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</si>
  <si>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</si>
  <si>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</si>
  <si>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</si>
  <si>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</si>
  <si>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</si>
  <si>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</si>
  <si>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</si>
  <si>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</si>
  <si>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</si>
  <si>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</si>
  <si>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</si>
  <si>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</si>
  <si>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</si>
  <si>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</si>
  <si>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</si>
  <si>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</si>
  <si>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</si>
  <si>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</si>
  <si>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</si>
  <si>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</si>
  <si>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</si>
  <si>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</si>
  <si>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</si>
  <si>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</si>
  <si>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</si>
  <si>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</si>
  <si>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</si>
  <si>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</si>
  <si>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</si>
  <si>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</si>
  <si>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</si>
  <si>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</si>
  <si>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</si>
  <si>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</si>
  <si>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</si>
  <si>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</si>
  <si>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</si>
  <si>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</si>
  <si>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</si>
  <si>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</si>
  <si>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</si>
  <si>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</si>
  <si>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</si>
  <si>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</si>
  <si>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</si>
  <si>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</si>
  <si>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</si>
  <si>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</si>
  <si>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</si>
  <si>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</si>
  <si>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</si>
  <si>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</si>
  <si>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</si>
  <si>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</si>
  <si>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</si>
  <si>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</si>
  <si>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</si>
  <si>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</si>
  <si>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</si>
  <si>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</si>
  <si>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</si>
  <si>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</si>
  <si>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</si>
  <si>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</si>
  <si>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魚津市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</si>
  <si>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</si>
  <si>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</si>
  <si>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</si>
  <si>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</si>
  <si>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</si>
  <si>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</si>
  <si>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</si>
  <si>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</si>
  <si>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</si>
  <si>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</si>
  <si>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</si>
  <si>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</si>
  <si>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</si>
  <si>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</si>
  <si>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</si>
  <si>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</si>
  <si>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</si>
  <si>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</si>
  <si>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</si>
  <si>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</si>
  <si>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</si>
  <si>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</si>
  <si>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</si>
  <si>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</si>
  <si>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</si>
  <si>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</si>
  <si>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</si>
  <si>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</si>
  <si>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</si>
  <si>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</si>
  <si>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</si>
  <si>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</si>
  <si>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</si>
  <si>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</si>
  <si>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</si>
  <si>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</si>
  <si>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</si>
  <si>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</si>
  <si>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</si>
  <si>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</si>
  <si>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</si>
  <si>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</si>
  <si>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</si>
  <si>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</si>
  <si>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</si>
  <si>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</si>
  <si>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</si>
  <si>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</si>
  <si>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</si>
  <si>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</si>
  <si>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</si>
  <si>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</si>
  <si>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</si>
  <si>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</si>
  <si>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</si>
  <si>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</si>
  <si>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</si>
  <si>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</si>
  <si>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</si>
  <si>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</si>
  <si>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</si>
  <si>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</si>
  <si>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</si>
  <si>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</si>
  <si>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</si>
  <si>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</si>
  <si>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</si>
  <si>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</si>
  <si>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</si>
  <si>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</si>
  <si>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</si>
  <si>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</si>
  <si>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</si>
  <si>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</si>
  <si>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</si>
  <si>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</si>
  <si>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</si>
  <si>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</si>
  <si>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</si>
  <si>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</si>
  <si>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</si>
  <si>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</si>
  <si>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</si>
  <si>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</si>
  <si>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</si>
  <si>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</si>
  <si>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</si>
  <si>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</si>
  <si>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</si>
  <si>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</si>
  <si>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</si>
  <si>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</si>
  <si>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</si>
  <si>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</si>
  <si>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</si>
  <si>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</si>
  <si>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</si>
  <si>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</si>
  <si>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</si>
  <si>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</si>
  <si>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</si>
  <si>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</si>
  <si>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</si>
  <si>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</si>
  <si>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</si>
  <si>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</si>
  <si>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</si>
  <si>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</si>
  <si>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</si>
  <si>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</si>
  <si>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</si>
  <si>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</si>
  <si>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</si>
  <si>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</si>
  <si>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</si>
  <si>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</si>
  <si>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</si>
  <si>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富山県魚津市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</si>
  <si>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</si>
  <si>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</si>
  <si>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</si>
  <si>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</si>
  <si>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</si>
  <si>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</si>
  <si>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</si>
  <si>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</si>
  <si>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</si>
  <si>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</si>
  <si>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</si>
  <si>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</si>
  <si>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</si>
  <si>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</si>
  <si>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</si>
  <si>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</si>
  <si>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</si>
  <si>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</si>
  <si>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</si>
  <si>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</si>
  <si>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</si>
  <si>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</si>
  <si>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</si>
  <si>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</si>
  <si>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</si>
  <si>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</si>
  <si>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</si>
  <si>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</si>
  <si>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</si>
  <si>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</si>
  <si>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</si>
  <si>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</si>
  <si>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</si>
  <si>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</si>
  <si>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</si>
  <si>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</si>
  <si>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</si>
  <si>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</si>
  <si>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</si>
  <si>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</si>
  <si>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</si>
  <si>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</si>
  <si>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</si>
  <si>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</si>
  <si>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</si>
  <si>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</si>
  <si>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</si>
  <si>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</si>
  <si>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</si>
  <si>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</si>
  <si>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</si>
  <si>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</si>
  <si>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</si>
  <si>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</si>
  <si>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</si>
  <si>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</si>
  <si>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</si>
  <si>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</si>
  <si>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</si>
  <si>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</si>
  <si>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</si>
  <si>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</si>
  <si>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</si>
  <si>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</si>
  <si>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</si>
  <si>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</si>
  <si>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</si>
  <si>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</si>
  <si>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</si>
  <si>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</si>
  <si>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</si>
  <si>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</si>
  <si>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</si>
  <si>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</si>
  <si>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</si>
  <si>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</si>
  <si>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</si>
  <si>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</si>
  <si>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</si>
  <si>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</si>
  <si>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</si>
  <si>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</si>
  <si>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</si>
  <si>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</si>
  <si>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</si>
  <si>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</si>
  <si>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</si>
  <si>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</si>
  <si>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</si>
  <si>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</si>
  <si>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</si>
  <si>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</si>
  <si>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</si>
  <si>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</si>
  <si>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</si>
  <si>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</si>
  <si>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</si>
  <si>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</si>
  <si>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</si>
  <si>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</si>
  <si>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</si>
  <si>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</si>
  <si>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</si>
  <si>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</si>
  <si>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</si>
  <si>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</si>
  <si>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</si>
  <si>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</si>
  <si>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</si>
  <si>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</si>
  <si>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</si>
  <si>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</si>
  <si>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</si>
  <si>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</si>
  <si>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</si>
  <si>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</si>
  <si>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</si>
  <si>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</si>
  <si>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</si>
  <si>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</si>
  <si>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</si>
  <si>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</si>
  <si>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</si>
  <si>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</si>
  <si>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</si>
  <si>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</si>
  <si>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</si>
  <si>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</si>
  <si>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</si>
  <si>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</si>
  <si>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</si>
  <si>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</si>
  <si>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</si>
  <si>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</si>
  <si>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</si>
  <si>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</si>
  <si>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</si>
  <si>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</si>
  <si>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</si>
  <si>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</si>
  <si>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</si>
  <si>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</si>
  <si>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</si>
  <si>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</si>
  <si>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</si>
  <si>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</si>
  <si>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</si>
  <si>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</si>
  <si>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</si>
  <si>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</si>
  <si>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</si>
  <si>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</si>
  <si>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富山県魚津市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</si>
  <si>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</si>
  <si>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</si>
  <si>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</si>
  <si>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</si>
  <si>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</si>
  <si>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</si>
  <si>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</si>
  <si>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</si>
  <si>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</si>
  <si>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</si>
  <si>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</si>
  <si>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</si>
  <si>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</si>
  <si>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</si>
  <si>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</si>
  <si>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</si>
  <si>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</si>
  <si>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</si>
  <si>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</si>
  <si>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</si>
  <si>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</si>
  <si>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</si>
  <si>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</si>
  <si>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</si>
  <si>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</si>
  <si>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</si>
  <si>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</si>
  <si>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</si>
  <si>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</si>
  <si>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</si>
  <si>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</si>
  <si>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</si>
  <si>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</si>
  <si>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</si>
  <si>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</si>
  <si>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</si>
  <si>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</si>
  <si>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</si>
  <si>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</si>
  <si>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</si>
  <si>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</si>
  <si>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水族館事業特別会計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</si>
  <si>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</si>
  <si>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</si>
  <si>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</si>
  <si>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</si>
  <si>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</si>
  <si>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</si>
  <si>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</si>
  <si>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</si>
  <si>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</si>
  <si>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</si>
  <si>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</si>
  <si>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</si>
  <si>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</si>
  <si>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</si>
  <si>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</si>
  <si>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</si>
  <si>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</si>
  <si>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</si>
  <si>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</si>
  <si>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</si>
  <si>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</si>
  <si>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</si>
  <si>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</si>
  <si>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</si>
  <si>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</si>
  <si>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</si>
  <si>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</si>
  <si>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</si>
  <si>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</si>
  <si>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</si>
  <si>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</si>
  <si>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</si>
  <si>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</si>
  <si>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</si>
  <si>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</si>
  <si>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</si>
  <si>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</si>
  <si>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</si>
  <si>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</si>
  <si>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</si>
  <si>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</si>
  <si>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</si>
  <si>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</si>
  <si>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</si>
  <si>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</si>
  <si>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</si>
  <si>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</si>
  <si>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</si>
  <si>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</si>
  <si>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</si>
  <si>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</si>
  <si>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</si>
  <si>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</si>
  <si>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</si>
  <si>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</si>
  <si>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</si>
  <si>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</si>
  <si>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</si>
  <si>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</si>
  <si>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</si>
  <si>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</si>
  <si>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</si>
  <si>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</si>
  <si>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</si>
  <si>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</si>
  <si>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</si>
  <si>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</si>
  <si>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</si>
  <si>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</si>
  <si>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</si>
  <si>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</si>
  <si>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</si>
  <si>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</si>
  <si>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</si>
  <si>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</si>
  <si>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</si>
  <si>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</si>
  <si>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</si>
  <si>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</si>
  <si>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</si>
  <si>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</si>
  <si>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</si>
  <si>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</si>
  <si>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</si>
  <si>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</si>
  <si>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</si>
  <si>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</si>
  <si>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</si>
  <si>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</si>
  <si>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</si>
  <si>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</si>
  <si>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</si>
  <si>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</si>
  <si>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</si>
  <si>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</si>
  <si>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</si>
  <si>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</si>
  <si>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</si>
  <si>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</si>
  <si>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</si>
  <si>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</si>
  <si>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</si>
  <si>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</si>
  <si>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</si>
  <si>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</si>
  <si>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</si>
  <si>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</si>
  <si>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</si>
  <si>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</si>
  <si>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</si>
  <si>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</si>
  <si>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</si>
  <si>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</si>
  <si>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</si>
  <si>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</si>
  <si>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</si>
  <si>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</si>
  <si>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</si>
  <si>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</si>
  <si>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</si>
  <si>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</si>
  <si>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</si>
  <si>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</si>
  <si>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</si>
  <si>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</si>
  <si>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</si>
  <si>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</si>
  <si>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</si>
  <si>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</si>
  <si>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</si>
  <si>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</si>
  <si>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</si>
  <si>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</si>
  <si>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</si>
  <si>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</si>
  <si>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</si>
  <si>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</si>
  <si>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</si>
  <si>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</si>
  <si>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</si>
  <si>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</si>
  <si>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</si>
  <si>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</si>
  <si>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</si>
  <si>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</si>
  <si>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</si>
  <si>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</si>
  <si>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</si>
  <si>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</si>
  <si>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</si>
  <si>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</si>
  <si>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</si>
  <si>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</si>
  <si>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</si>
  <si>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</si>
  <si>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</si>
  <si>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</si>
  <si>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</si>
  <si>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</si>
  <si>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</si>
  <si>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7.20</t>
  </si>
  <si>
    <t>▲ 1.28</t>
  </si>
  <si>
    <t>一般会計</t>
  </si>
  <si>
    <t>水道事業会計</t>
  </si>
  <si>
    <t>国民健康保険事業特別会計</t>
  </si>
  <si>
    <t>下水道事業会計</t>
  </si>
  <si>
    <t>介護保険事業特別会計</t>
  </si>
  <si>
    <t>後期高齢者医療事業特別会計</t>
  </si>
  <si>
    <t>水族館事業特別会計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</si>
  <si>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</si>
  <si>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</si>
  <si>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</si>
  <si>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</si>
  <si>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</si>
  <si>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</si>
  <si>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</si>
  <si>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</si>
  <si>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</si>
  <si>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</si>
  <si>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</si>
  <si>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</si>
  <si>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</si>
  <si>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</si>
  <si>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新川広域圏事務組合(一般会計)</t>
    <rPh sb="0" eb="2">
      <t>ニイカワ</t>
    </rPh>
    <rPh sb="2" eb="5">
      <t>コウイキケン</t>
    </rPh>
    <rPh sb="5" eb="7">
      <t>ジム</t>
    </rPh>
    <rPh sb="7" eb="9">
      <t>クミアイ</t>
    </rPh>
    <rPh sb="10" eb="12">
      <t>イッパン</t>
    </rPh>
    <rPh sb="12" eb="14">
      <t>カイケイ</t>
    </rPh>
    <phoneticPr fontId="24"/>
  </si>
  <si>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4"/>
  </si>
  <si>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4"/>
  </si>
  <si>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4"/>
  </si>
  <si>
    <t>富山県東部消防組合</t>
    <rPh sb="0" eb="3">
      <t>トヤマケン</t>
    </rPh>
    <rPh sb="3" eb="5">
      <t>トウブ</t>
    </rPh>
    <rPh sb="5" eb="7">
      <t>ショウボウ</t>
    </rPh>
    <rPh sb="7" eb="9">
      <t>クミアイ</t>
    </rPh>
    <phoneticPr fontId="24"/>
  </si>
  <si>
    <t>-</t>
    <phoneticPr fontId="2"/>
  </si>
  <si>
    <t>-</t>
    <phoneticPr fontId="2"/>
  </si>
  <si>
    <t>-</t>
    <phoneticPr fontId="2"/>
  </si>
  <si>
    <t>魚津市施設管理公社</t>
    <rPh sb="0" eb="1">
      <t>サカナ</t>
    </rPh>
    <rPh sb="1" eb="3">
      <t>ツシ</t>
    </rPh>
    <rPh sb="3" eb="5">
      <t>シセツ</t>
    </rPh>
    <rPh sb="5" eb="7">
      <t>カンリ</t>
    </rPh>
    <rPh sb="7" eb="9">
      <t>コウシャ</t>
    </rPh>
    <phoneticPr fontId="2"/>
  </si>
  <si>
    <t>魚津市体育協会</t>
    <rPh sb="0" eb="3">
      <t>ウオヅシ</t>
    </rPh>
    <rPh sb="3" eb="5">
      <t>タイイク</t>
    </rPh>
    <rPh sb="5" eb="7">
      <t>キョウカイ</t>
    </rPh>
    <phoneticPr fontId="2"/>
  </si>
  <si>
    <t>富山県市町村会館管理組合</t>
    <rPh sb="0" eb="3">
      <t>トヤマケン</t>
    </rPh>
    <rPh sb="3" eb="6">
      <t>シチョウソン</t>
    </rPh>
    <rPh sb="6" eb="8">
      <t>カイカン</t>
    </rPh>
    <rPh sb="8" eb="10">
      <t>カンリ</t>
    </rPh>
    <rPh sb="10" eb="12">
      <t>クミアイ</t>
    </rPh>
    <phoneticPr fontId="24"/>
  </si>
  <si>
    <t>-</t>
    <phoneticPr fontId="2"/>
  </si>
  <si>
    <t>-</t>
    <phoneticPr fontId="2"/>
  </si>
  <si>
    <t>公共施設整備基金</t>
    <phoneticPr fontId="5"/>
  </si>
  <si>
    <t>地域づくり推進事業基金</t>
    <phoneticPr fontId="5"/>
  </si>
  <si>
    <t>社会福祉基金</t>
    <phoneticPr fontId="5"/>
  </si>
  <si>
    <t>吉田久松社会福祉基金</t>
    <phoneticPr fontId="5"/>
  </si>
  <si>
    <t>桑山スポーツ振興基金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</si>
</sst>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xmlns:c16r2="http://schemas.microsoft.com/office/drawing/2015/06/chart">
            <c:ext xmlns:c16="http://schemas.microsoft.com/office/drawing/2014/chart" uri="{C3380CC4-5D6E-409C-BE32-E72D297353CC}">
              <c16:uniqueId val="{00000000-D9F3-48BC-9B73-4491D3AEA4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69104</c:v>
                </c:pt>
                <c:pt idx="1">
                  <c:v>59572</c:v>
                </c:pt>
                <c:pt idx="2">
                  <c:v>81400</c:v>
                </c:pt>
                <c:pt idx="3">
                  <c:v>47743</c:v>
                </c:pt>
                <c:pt idx="4">
                  <c:v>27820</c:v>
                </c:pt>
              </c:numCache>
            </c:numRef>
          </c:val>
          <c:smooth val="0"/>
          <c:extLst xmlns:c16r2="http://schemas.microsoft.com/office/drawing/2015/06/chart">
            <c:ext xmlns:c16="http://schemas.microsoft.com/office/drawing/2014/chart" uri="{C3380CC4-5D6E-409C-BE32-E72D297353CC}">
              <c16:uniqueId val="{00000001-D9F3-48BC-9B73-4491D3AEA4FD}"/>
            </c:ext>
          </c:extLst>
        </c:ser>
        <c:dLbls>
          <c:showLegendKey val="0"/>
          <c:showVal val="0"/>
          <c:showCatName val="0"/>
          <c:showSerName val="0"/>
          <c:showPercent val="0"/>
          <c:showBubbleSize val="0"/>
        </c:dLbls>
        <c:marker val="1"/>
        <c:smooth val="0"/>
        <c:axId val="412563096"/>
        <c:axId val="412563488"/>
      </c:lineChart>
      <c:catAx>
        <c:axId val="412563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563488"/>
        <c:crosses val="autoZero"/>
        <c:auto val="1"/>
        <c:lblAlgn val="ctr"/>
        <c:lblOffset val="100"/>
        <c:tickLblSkip val="1"/>
        <c:tickMarkSkip val="1"/>
        <c:noMultiLvlLbl val="0"/>
      </c:catAx>
      <c:valAx>
        <c:axId val="4125634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563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1.5</c:v>
                </c:pt>
                <c:pt idx="1">
                  <c:v>5.28</c:v>
                </c:pt>
                <c:pt idx="2">
                  <c:v>8.48</c:v>
                </c:pt>
                <c:pt idx="3">
                  <c:v>9.99</c:v>
                </c:pt>
                <c:pt idx="4">
                  <c:v>13.95</c:v>
                </c:pt>
              </c:numCache>
            </c:numRef>
          </c:val>
          <c:extLst xmlns:c16r2="http://schemas.microsoft.com/office/drawing/2015/06/chart">
            <c:ext xmlns:c16="http://schemas.microsoft.com/office/drawing/2014/chart" uri="{C3380CC4-5D6E-409C-BE32-E72D297353CC}">
              <c16:uniqueId val="{00000000-6D68-42CC-809F-022153547D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7.51</c:v>
                </c:pt>
                <c:pt idx="1">
                  <c:v>2.48</c:v>
                </c:pt>
                <c:pt idx="2">
                  <c:v>2.4900000000000002</c:v>
                </c:pt>
                <c:pt idx="3">
                  <c:v>4.47</c:v>
                </c:pt>
                <c:pt idx="4">
                  <c:v>6.22</c:v>
                </c:pt>
              </c:numCache>
            </c:numRef>
          </c:val>
          <c:extLst xmlns:c16r2="http://schemas.microsoft.com/office/drawing/2015/06/chart">
            <c:ext xmlns:c16="http://schemas.microsoft.com/office/drawing/2014/chart" uri="{C3380CC4-5D6E-409C-BE32-E72D297353CC}">
              <c16:uniqueId val="{00000001-6D68-42CC-809F-022153547D56}"/>
            </c:ext>
          </c:extLst>
        </c:ser>
        <c:dLbls>
          <c:showLegendKey val="0"/>
          <c:showVal val="0"/>
          <c:showCatName val="0"/>
          <c:showSerName val="0"/>
          <c:showPercent val="0"/>
          <c:showBubbleSize val="0"/>
        </c:dLbls>
        <c:gapWidth val="250"/>
        <c:overlap val="100"/>
        <c:axId val="247469112"/>
        <c:axId val="247470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-7.2</c:v>
                </c:pt>
                <c:pt idx="1">
                  <c:v>-1.28</c:v>
                </c:pt>
                <c:pt idx="2">
                  <c:v>3.17</c:v>
                </c:pt>
                <c:pt idx="3">
                  <c:v>3.42</c:v>
                </c:pt>
                <c:pt idx="4">
                  <c:v>6.12</c:v>
                </c:pt>
              </c:numCache>
            </c:numRef>
          </c:val>
          <c:smooth val="0"/>
          <c:extLst xmlns:c16r2="http://schemas.microsoft.com/office/drawing/2015/06/chart">
            <c:ext xmlns:c16="http://schemas.microsoft.com/office/drawing/2014/chart" uri="{C3380CC4-5D6E-409C-BE32-E72D297353CC}">
              <c16:uniqueId val="{00000002-6D68-42CC-809F-022153547D56}"/>
            </c:ext>
          </c:extLst>
        </c:ser>
        <c:dLbls>
          <c:showLegendKey val="0"/>
          <c:showVal val="0"/>
          <c:showCatName val="0"/>
          <c:showSerName val="0"/>
          <c:showPercent val="0"/>
          <c:showBubbleSize val="0"/>
        </c:dLbls>
        <c:marker val="1"/>
        <c:smooth val="0"/>
        <c:axId val="247469112"/>
        <c:axId val="247470680"/>
      </c:lineChart>
      <c:catAx>
        <c:axId val="247469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470680"/>
        <c:crosses val="autoZero"/>
        <c:auto val="1"/>
        <c:lblAlgn val="ctr"/>
        <c:lblOffset val="100"/>
        <c:tickLblSkip val="1"/>
        <c:tickMarkSkip val="1"/>
        <c:noMultiLvlLbl val="0"/>
      </c:catAx>
      <c:valAx>
        <c:axId val="247470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469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0.84</c:v>
                </c:pt>
                <c:pt idx="8">
                  <c:v>0</c:v>
                </c:pt>
                <c:pt idx="9">
                  <c:v>0</c:v>
                </c:pt>
              </c:numCache>
            </c:numRef>
          </c:val>
          <c:extLst xmlns:c16r2="http://schemas.microsoft.com/office/drawing/2015/06/chart">
            <c:ext xmlns:c16="http://schemas.microsoft.com/office/drawing/2014/chart" uri="{C3380CC4-5D6E-409C-BE32-E72D297353CC}">
              <c16:uniqueId val="{00000000-015F-4B24-A9AA-71C1526EA8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15F-4B24-A9AA-71C1526EA8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15F-4B24-A9AA-71C1526EA819}"/>
            </c:ext>
          </c:extLst>
        </c:ser>
        <c:ser>
          <c:idx val="3"/>
          <c:order val="3"/>
          <c:tx>
            <c:strRef>
              <c:f>データシート!$A$30</c:f>
              <c:strCache>
                <c:ptCount val="1"/>
                <c:pt idx="0">
                  <c:v>水族館事業特別会計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15F-4B24-A9AA-71C1526EA81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0.1</c:v>
                </c:pt>
                <c:pt idx="4">
                  <c:v>#N/A</c:v>
                </c:pt>
                <c:pt idx="5">
                  <c:v>0.14000000000000001</c:v>
                </c:pt>
                <c:pt idx="6">
                  <c:v>#N/A</c:v>
                </c:pt>
                <c:pt idx="7">
                  <c:v>0.2</c:v>
                </c:pt>
                <c:pt idx="8">
                  <c:v>#N/A</c:v>
                </c:pt>
                <c:pt idx="9">
                  <c:v>0.39</c:v>
                </c:pt>
              </c:numCache>
            </c:numRef>
          </c:val>
          <c:extLst xmlns:c16r2="http://schemas.microsoft.com/office/drawing/2015/06/chart">
            <c:ext xmlns:c16="http://schemas.microsoft.com/office/drawing/2014/chart" uri="{C3380CC4-5D6E-409C-BE32-E72D297353CC}">
              <c16:uniqueId val="{00000004-015F-4B24-A9AA-71C1526EA81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1.04</c:v>
                </c:pt>
                <c:pt idx="2">
                  <c:v>#N/A</c:v>
                </c:pt>
                <c:pt idx="3">
                  <c:v>0.4</c:v>
                </c:pt>
                <c:pt idx="4">
                  <c:v>#N/A</c:v>
                </c:pt>
                <c:pt idx="5">
                  <c:v>1.33</c:v>
                </c:pt>
                <c:pt idx="6">
                  <c:v>#N/A</c:v>
                </c:pt>
                <c:pt idx="7">
                  <c:v>0.37</c:v>
                </c:pt>
                <c:pt idx="8">
                  <c:v>#N/A</c:v>
                </c:pt>
                <c:pt idx="9">
                  <c:v>0.44</c:v>
                </c:pt>
              </c:numCache>
            </c:numRef>
          </c:val>
          <c:extLst xmlns:c16r2="http://schemas.microsoft.com/office/drawing/2015/06/chart">
            <c:ext xmlns:c16="http://schemas.microsoft.com/office/drawing/2014/chart" uri="{C3380CC4-5D6E-409C-BE32-E72D297353CC}">
              <c16:uniqueId val="{00000005-015F-4B24-A9AA-71C1526EA81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0.68</c:v>
                </c:pt>
              </c:numCache>
            </c:numRef>
          </c:val>
          <c:extLst xmlns:c16r2="http://schemas.microsoft.com/office/drawing/2015/06/chart">
            <c:ext xmlns:c16="http://schemas.microsoft.com/office/drawing/2014/chart" uri="{C3380CC4-5D6E-409C-BE32-E72D297353CC}">
              <c16:uniqueId val="{00000006-015F-4B24-A9AA-71C1526EA81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0.28999999999999998</c:v>
                </c:pt>
                <c:pt idx="2">
                  <c:v>#N/A</c:v>
                </c:pt>
                <c:pt idx="3">
                  <c:v>1.0900000000000001</c:v>
                </c:pt>
                <c:pt idx="4">
                  <c:v>#N/A</c:v>
                </c:pt>
                <c:pt idx="5">
                  <c:v>0.89</c:v>
                </c:pt>
                <c:pt idx="6">
                  <c:v>#N/A</c:v>
                </c:pt>
                <c:pt idx="7">
                  <c:v>0.82</c:v>
                </c:pt>
                <c:pt idx="8">
                  <c:v>#N/A</c:v>
                </c:pt>
                <c:pt idx="9">
                  <c:v>1.69</c:v>
                </c:pt>
              </c:numCache>
            </c:numRef>
          </c:val>
          <c:extLst xmlns:c16r2="http://schemas.microsoft.com/office/drawing/2015/06/chart">
            <c:ext xmlns:c16="http://schemas.microsoft.com/office/drawing/2014/chart" uri="{C3380CC4-5D6E-409C-BE32-E72D297353CC}">
              <c16:uniqueId val="{00000007-015F-4B24-A9AA-71C1526EA81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2.94</c:v>
                </c:pt>
                <c:pt idx="2">
                  <c:v>#N/A</c:v>
                </c:pt>
                <c:pt idx="3">
                  <c:v>2.74</c:v>
                </c:pt>
                <c:pt idx="4">
                  <c:v>#N/A</c:v>
                </c:pt>
                <c:pt idx="5">
                  <c:v>2.6</c:v>
                </c:pt>
                <c:pt idx="6">
                  <c:v>#N/A</c:v>
                </c:pt>
                <c:pt idx="7">
                  <c:v>4.79</c:v>
                </c:pt>
                <c:pt idx="8">
                  <c:v>#N/A</c:v>
                </c:pt>
                <c:pt idx="9">
                  <c:v>4.8899999999999997</c:v>
                </c:pt>
              </c:numCache>
            </c:numRef>
          </c:val>
          <c:extLst xmlns:c16r2="http://schemas.microsoft.com/office/drawing/2015/06/chart">
            <c:ext xmlns:c16="http://schemas.microsoft.com/office/drawing/2014/chart" uri="{C3380CC4-5D6E-409C-BE32-E72D297353CC}">
              <c16:uniqueId val="{00000008-015F-4B24-A9AA-71C1526EA8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1.49</c:v>
                </c:pt>
                <c:pt idx="2">
                  <c:v>#N/A</c:v>
                </c:pt>
                <c:pt idx="3">
                  <c:v>5.27</c:v>
                </c:pt>
                <c:pt idx="4">
                  <c:v>#N/A</c:v>
                </c:pt>
                <c:pt idx="5">
                  <c:v>8.4700000000000006</c:v>
                </c:pt>
                <c:pt idx="6">
                  <c:v>#N/A</c:v>
                </c:pt>
                <c:pt idx="7">
                  <c:v>9.99</c:v>
                </c:pt>
                <c:pt idx="8">
                  <c:v>#N/A</c:v>
                </c:pt>
                <c:pt idx="9">
                  <c:v>13.95</c:v>
                </c:pt>
              </c:numCache>
            </c:numRef>
          </c:val>
          <c:extLst xmlns:c16r2="http://schemas.microsoft.com/office/drawing/2015/06/chart">
            <c:ext xmlns:c16="http://schemas.microsoft.com/office/drawing/2014/chart" uri="{C3380CC4-5D6E-409C-BE32-E72D297353CC}">
              <c16:uniqueId val="{00000009-015F-4B24-A9AA-71C1526EA819}"/>
            </c:ext>
          </c:extLst>
        </c:ser>
        <c:dLbls>
          <c:showLegendKey val="0"/>
          <c:showVal val="0"/>
          <c:showCatName val="0"/>
          <c:showSerName val="0"/>
          <c:showPercent val="0"/>
          <c:showBubbleSize val="0"/>
        </c:dLbls>
        <c:gapWidth val="150"/>
        <c:overlap val="100"/>
        <c:axId val="247473032"/>
        <c:axId val="410682936"/>
      </c:barChart>
      <c:catAx>
        <c:axId val="247473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682936"/>
        <c:crosses val="autoZero"/>
        <c:auto val="1"/>
        <c:lblAlgn val="ctr"/>
        <c:lblOffset val="100"/>
        <c:tickLblSkip val="1"/>
        <c:tickMarkSkip val="1"/>
        <c:noMultiLvlLbl val="0"/>
      </c:catAx>
      <c:valAx>
        <c:axId val="410682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473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1726</c:v>
                </c:pt>
                <c:pt idx="5">
                  <c:v>1742</c:v>
                </c:pt>
                <c:pt idx="8">
                  <c:v>1662</c:v>
                </c:pt>
                <c:pt idx="11">
                  <c:v>1650</c:v>
                </c:pt>
                <c:pt idx="14">
                  <c:v>1621</c:v>
                </c:pt>
              </c:numCache>
            </c:numRef>
          </c:val>
          <c:extLst xmlns:c16r2="http://schemas.microsoft.com/office/drawing/2015/06/chart">
            <c:ext xmlns:c16="http://schemas.microsoft.com/office/drawing/2014/chart" uri="{C3380CC4-5D6E-409C-BE32-E72D297353CC}">
              <c16:uniqueId val="{00000000-C757-446B-ABDB-B1D8532BC0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757-446B-ABDB-B1D8532BC0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173</c:v>
                </c:pt>
                <c:pt idx="3">
                  <c:v>173</c:v>
                </c:pt>
                <c:pt idx="6">
                  <c:v>164</c:v>
                </c:pt>
                <c:pt idx="9">
                  <c:v>168</c:v>
                </c:pt>
                <c:pt idx="12">
                  <c:v>168</c:v>
                </c:pt>
              </c:numCache>
            </c:numRef>
          </c:val>
          <c:extLst xmlns:c16r2="http://schemas.microsoft.com/office/drawing/2015/06/chart">
            <c:ext xmlns:c16="http://schemas.microsoft.com/office/drawing/2014/chart" uri="{C3380CC4-5D6E-409C-BE32-E72D297353CC}">
              <c16:uniqueId val="{00000002-C757-446B-ABDB-B1D8532BC0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126</c:v>
                </c:pt>
                <c:pt idx="3">
                  <c:v>142</c:v>
                </c:pt>
                <c:pt idx="6">
                  <c:v>174</c:v>
                </c:pt>
                <c:pt idx="9">
                  <c:v>162</c:v>
                </c:pt>
                <c:pt idx="12">
                  <c:v>163</c:v>
                </c:pt>
              </c:numCache>
            </c:numRef>
          </c:val>
          <c:extLst xmlns:c16r2="http://schemas.microsoft.com/office/drawing/2015/06/chart">
            <c:ext xmlns:c16="http://schemas.microsoft.com/office/drawing/2014/chart" uri="{C3380CC4-5D6E-409C-BE32-E72D297353CC}">
              <c16:uniqueId val="{00000003-C757-446B-ABDB-B1D8532BC0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1123</c:v>
                </c:pt>
                <c:pt idx="3">
                  <c:v>1059</c:v>
                </c:pt>
                <c:pt idx="6">
                  <c:v>949</c:v>
                </c:pt>
                <c:pt idx="9">
                  <c:v>882</c:v>
                </c:pt>
                <c:pt idx="12">
                  <c:v>713</c:v>
                </c:pt>
              </c:numCache>
            </c:numRef>
          </c:val>
          <c:extLst xmlns:c16r2="http://schemas.microsoft.com/office/drawing/2015/06/chart">
            <c:ext xmlns:c16="http://schemas.microsoft.com/office/drawing/2014/chart" uri="{C3380CC4-5D6E-409C-BE32-E72D297353CC}">
              <c16:uniqueId val="{00000004-C757-446B-ABDB-B1D8532BC0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757-446B-ABDB-B1D8532BC0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757-446B-ABDB-B1D8532BC0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1501</c:v>
                </c:pt>
                <c:pt idx="3">
                  <c:v>1539</c:v>
                </c:pt>
                <c:pt idx="6">
                  <c:v>1529</c:v>
                </c:pt>
                <c:pt idx="9">
                  <c:v>1514</c:v>
                </c:pt>
                <c:pt idx="12">
                  <c:v>1478</c:v>
                </c:pt>
              </c:numCache>
            </c:numRef>
          </c:val>
          <c:extLst xmlns:c16r2="http://schemas.microsoft.com/office/drawing/2015/06/chart">
            <c:ext xmlns:c16="http://schemas.microsoft.com/office/drawing/2014/chart" uri="{C3380CC4-5D6E-409C-BE32-E72D297353CC}">
              <c16:uniqueId val="{00000007-C757-446B-ABDB-B1D8532BC0B7}"/>
            </c:ext>
          </c:extLst>
        </c:ser>
        <c:dLbls>
          <c:showLegendKey val="0"/>
          <c:showVal val="0"/>
          <c:showCatName val="0"/>
          <c:showSerName val="0"/>
          <c:showPercent val="0"/>
          <c:showBubbleSize val="0"/>
        </c:dLbls>
        <c:gapWidth val="100"/>
        <c:overlap val="100"/>
        <c:axId val="412557608"/>
        <c:axId val="547153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1197</c:v>
                </c:pt>
                <c:pt idx="2">
                  <c:v>#N/A</c:v>
                </c:pt>
                <c:pt idx="3">
                  <c:v>#N/A</c:v>
                </c:pt>
                <c:pt idx="4">
                  <c:v>1171</c:v>
                </c:pt>
                <c:pt idx="5">
                  <c:v>#N/A</c:v>
                </c:pt>
                <c:pt idx="6">
                  <c:v>#N/A</c:v>
                </c:pt>
                <c:pt idx="7">
                  <c:v>1154</c:v>
                </c:pt>
                <c:pt idx="8">
                  <c:v>#N/A</c:v>
                </c:pt>
                <c:pt idx="9">
                  <c:v>#N/A</c:v>
                </c:pt>
                <c:pt idx="10">
                  <c:v>1076</c:v>
                </c:pt>
                <c:pt idx="11">
                  <c:v>#N/A</c:v>
                </c:pt>
                <c:pt idx="12">
                  <c:v>#N/A</c:v>
                </c:pt>
                <c:pt idx="13">
                  <c:v>901</c:v>
                </c:pt>
                <c:pt idx="14">
                  <c:v>#N/A</c:v>
                </c:pt>
              </c:numCache>
            </c:numRef>
          </c:val>
          <c:smooth val="0"/>
          <c:extLst xmlns:c16r2="http://schemas.microsoft.com/office/drawing/2015/06/chart">
            <c:ext xmlns:c16="http://schemas.microsoft.com/office/drawing/2014/chart" uri="{C3380CC4-5D6E-409C-BE32-E72D297353CC}">
              <c16:uniqueId val="{00000008-C757-446B-ABDB-B1D8532BC0B7}"/>
            </c:ext>
          </c:extLst>
        </c:ser>
        <c:dLbls>
          <c:showLegendKey val="0"/>
          <c:showVal val="0"/>
          <c:showCatName val="0"/>
          <c:showSerName val="0"/>
          <c:showPercent val="0"/>
          <c:showBubbleSize val="0"/>
        </c:dLbls>
        <c:marker val="1"/>
        <c:smooth val="0"/>
        <c:axId val="412557608"/>
        <c:axId val="547153328"/>
      </c:lineChart>
      <c:catAx>
        <c:axId val="412557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7153328"/>
        <c:crosses val="autoZero"/>
        <c:auto val="1"/>
        <c:lblAlgn val="ctr"/>
        <c:lblOffset val="100"/>
        <c:tickLblSkip val="1"/>
        <c:tickMarkSkip val="1"/>
        <c:noMultiLvlLbl val="0"/>
      </c:catAx>
      <c:valAx>
        <c:axId val="54715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557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21387</c:v>
                </c:pt>
                <c:pt idx="5">
                  <c:v>21367</c:v>
                </c:pt>
                <c:pt idx="8">
                  <c:v>21412</c:v>
                </c:pt>
                <c:pt idx="11">
                  <c:v>21042</c:v>
                </c:pt>
                <c:pt idx="14">
                  <c:v>20402</c:v>
                </c:pt>
              </c:numCache>
            </c:numRef>
          </c:val>
          <c:extLst xmlns:c16r2="http://schemas.microsoft.com/office/drawing/2015/06/chart">
            <c:ext xmlns:c16="http://schemas.microsoft.com/office/drawing/2014/chart" uri="{C3380CC4-5D6E-409C-BE32-E72D297353CC}">
              <c16:uniqueId val="{00000000-BFAA-4093-AC59-E55CF8DF81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263</c:v>
                </c:pt>
                <c:pt idx="5">
                  <c:v>248</c:v>
                </c:pt>
                <c:pt idx="8">
                  <c:v>232</c:v>
                </c:pt>
                <c:pt idx="11">
                  <c:v>167</c:v>
                </c:pt>
                <c:pt idx="14">
                  <c:v>113</c:v>
                </c:pt>
              </c:numCache>
            </c:numRef>
          </c:val>
          <c:extLst xmlns:c16r2="http://schemas.microsoft.com/office/drawing/2015/06/chart">
            <c:ext xmlns:c16="http://schemas.microsoft.com/office/drawing/2014/chart" uri="{C3380CC4-5D6E-409C-BE32-E72D297353CC}">
              <c16:uniqueId val="{00000001-BFAA-4093-AC59-E55CF8DF81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2780</c:v>
                </c:pt>
                <c:pt idx="5">
                  <c:v>2255</c:v>
                </c:pt>
                <c:pt idx="8">
                  <c:v>1836</c:v>
                </c:pt>
                <c:pt idx="11">
                  <c:v>2035</c:v>
                </c:pt>
                <c:pt idx="14">
                  <c:v>1636</c:v>
                </c:pt>
              </c:numCache>
            </c:numRef>
          </c:val>
          <c:extLst xmlns:c16r2="http://schemas.microsoft.com/office/drawing/2015/06/chart">
            <c:ext xmlns:c16="http://schemas.microsoft.com/office/drawing/2014/chart" uri="{C3380CC4-5D6E-409C-BE32-E72D297353CC}">
              <c16:uniqueId val="{00000002-BFAA-4093-AC59-E55CF8DF81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FAA-4093-AC59-E55CF8DF81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FAA-4093-AC59-E55CF8DF81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c:v>
                </c:pt>
                <c:pt idx="3">
                  <c:v>9</c:v>
                </c:pt>
                <c:pt idx="6">
                  <c:v>23</c:v>
                </c:pt>
                <c:pt idx="9">
                  <c:v>15</c:v>
                </c:pt>
                <c:pt idx="12">
                  <c:v>44</c:v>
                </c:pt>
              </c:numCache>
            </c:numRef>
          </c:val>
          <c:extLst xmlns:c16r2="http://schemas.microsoft.com/office/drawing/2015/06/chart">
            <c:ext xmlns:c16="http://schemas.microsoft.com/office/drawing/2014/chart" uri="{C3380CC4-5D6E-409C-BE32-E72D297353CC}">
              <c16:uniqueId val="{00000005-BFAA-4093-AC59-E55CF8DF81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3150</c:v>
                </c:pt>
                <c:pt idx="3">
                  <c:v>2955</c:v>
                </c:pt>
                <c:pt idx="6">
                  <c:v>2922</c:v>
                </c:pt>
                <c:pt idx="9">
                  <c:v>2756</c:v>
                </c:pt>
                <c:pt idx="12">
                  <c:v>2697</c:v>
                </c:pt>
              </c:numCache>
            </c:numRef>
          </c:val>
          <c:extLst xmlns:c16r2="http://schemas.microsoft.com/office/drawing/2015/06/chart">
            <c:ext xmlns:c16="http://schemas.microsoft.com/office/drawing/2014/chart" uri="{C3380CC4-5D6E-409C-BE32-E72D297353CC}">
              <c16:uniqueId val="{00000006-BFAA-4093-AC59-E55CF8DF81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1414</c:v>
                </c:pt>
                <c:pt idx="3">
                  <c:v>1366</c:v>
                </c:pt>
                <c:pt idx="6">
                  <c:v>1261</c:v>
                </c:pt>
                <c:pt idx="9">
                  <c:v>1132</c:v>
                </c:pt>
                <c:pt idx="12">
                  <c:v>979</c:v>
                </c:pt>
              </c:numCache>
            </c:numRef>
          </c:val>
          <c:extLst xmlns:c16r2="http://schemas.microsoft.com/office/drawing/2015/06/chart">
            <c:ext xmlns:c16="http://schemas.microsoft.com/office/drawing/2014/chart" uri="{C3380CC4-5D6E-409C-BE32-E72D297353CC}">
              <c16:uniqueId val="{00000007-BFAA-4093-AC59-E55CF8DF81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12461</c:v>
                </c:pt>
                <c:pt idx="3">
                  <c:v>12237</c:v>
                </c:pt>
                <c:pt idx="6">
                  <c:v>12199</c:v>
                </c:pt>
                <c:pt idx="9">
                  <c:v>11157</c:v>
                </c:pt>
                <c:pt idx="12">
                  <c:v>10422</c:v>
                </c:pt>
              </c:numCache>
            </c:numRef>
          </c:val>
          <c:extLst xmlns:c16r2="http://schemas.microsoft.com/office/drawing/2015/06/chart">
            <c:ext xmlns:c16="http://schemas.microsoft.com/office/drawing/2014/chart" uri="{C3380CC4-5D6E-409C-BE32-E72D297353CC}">
              <c16:uniqueId val="{00000008-BFAA-4093-AC59-E55CF8DF81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1117</c:v>
                </c:pt>
                <c:pt idx="3">
                  <c:v>945</c:v>
                </c:pt>
                <c:pt idx="6">
                  <c:v>817</c:v>
                </c:pt>
                <c:pt idx="9">
                  <c:v>649</c:v>
                </c:pt>
                <c:pt idx="12">
                  <c:v>481</c:v>
                </c:pt>
              </c:numCache>
            </c:numRef>
          </c:val>
          <c:extLst xmlns:c16r2="http://schemas.microsoft.com/office/drawing/2015/06/chart">
            <c:ext xmlns:c16="http://schemas.microsoft.com/office/drawing/2014/chart" uri="{C3380CC4-5D6E-409C-BE32-E72D297353CC}">
              <c16:uniqueId val="{00000009-BFAA-4093-AC59-E55CF8DF81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16181</c:v>
                </c:pt>
                <c:pt idx="3">
                  <c:v>16521</c:v>
                </c:pt>
                <c:pt idx="6">
                  <c:v>17349</c:v>
                </c:pt>
                <c:pt idx="9">
                  <c:v>17331</c:v>
                </c:pt>
                <c:pt idx="12">
                  <c:v>16996</c:v>
                </c:pt>
              </c:numCache>
            </c:numRef>
          </c:val>
          <c:extLst xmlns:c16r2="http://schemas.microsoft.com/office/drawing/2015/06/chart">
            <c:ext xmlns:c16="http://schemas.microsoft.com/office/drawing/2014/chart" uri="{C3380CC4-5D6E-409C-BE32-E72D297353CC}">
              <c16:uniqueId val="{0000000A-BFAA-4093-AC59-E55CF8DF81EF}"/>
            </c:ext>
          </c:extLst>
        </c:ser>
        <c:dLbls>
          <c:showLegendKey val="0"/>
          <c:showVal val="0"/>
          <c:showCatName val="0"/>
          <c:showSerName val="0"/>
          <c:showPercent val="0"/>
          <c:showBubbleSize val="0"/>
        </c:dLbls>
        <c:gapWidth val="100"/>
        <c:overlap val="100"/>
        <c:axId val="547152936"/>
        <c:axId val="547149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9903</c:v>
                </c:pt>
                <c:pt idx="2">
                  <c:v>#N/A</c:v>
                </c:pt>
                <c:pt idx="3">
                  <c:v>#N/A</c:v>
                </c:pt>
                <c:pt idx="4">
                  <c:v>10163</c:v>
                </c:pt>
                <c:pt idx="5">
                  <c:v>#N/A</c:v>
                </c:pt>
                <c:pt idx="6">
                  <c:v>#N/A</c:v>
                </c:pt>
                <c:pt idx="7">
                  <c:v>11090</c:v>
                </c:pt>
                <c:pt idx="8">
                  <c:v>#N/A</c:v>
                </c:pt>
                <c:pt idx="9">
                  <c:v>#N/A</c:v>
                </c:pt>
                <c:pt idx="10">
                  <c:v>9796</c:v>
                </c:pt>
                <c:pt idx="11">
                  <c:v>#N/A</c:v>
                </c:pt>
                <c:pt idx="12">
                  <c:v>#N/A</c:v>
                </c:pt>
                <c:pt idx="13">
                  <c:v>9469</c:v>
                </c:pt>
                <c:pt idx="14">
                  <c:v>#N/A</c:v>
                </c:pt>
              </c:numCache>
            </c:numRef>
          </c:val>
          <c:smooth val="0"/>
          <c:extLst xmlns:c16r2="http://schemas.microsoft.com/office/drawing/2015/06/chart">
            <c:ext xmlns:c16="http://schemas.microsoft.com/office/drawing/2014/chart" uri="{C3380CC4-5D6E-409C-BE32-E72D297353CC}">
              <c16:uniqueId val="{0000000B-BFAA-4093-AC59-E55CF8DF81EF}"/>
            </c:ext>
          </c:extLst>
        </c:ser>
        <c:dLbls>
          <c:showLegendKey val="0"/>
          <c:showVal val="0"/>
          <c:showCatName val="0"/>
          <c:showSerName val="0"/>
          <c:showPercent val="0"/>
          <c:showBubbleSize val="0"/>
        </c:dLbls>
        <c:marker val="1"/>
        <c:smooth val="0"/>
        <c:axId val="547152936"/>
        <c:axId val="547149408"/>
      </c:lineChart>
      <c:catAx>
        <c:axId val="54715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7149408"/>
        <c:crosses val="autoZero"/>
        <c:auto val="1"/>
        <c:lblAlgn val="ctr"/>
        <c:lblOffset val="100"/>
        <c:tickLblSkip val="1"/>
        <c:tickMarkSkip val="1"/>
        <c:noMultiLvlLbl val="0"/>
      </c:catAx>
      <c:valAx>
        <c:axId val="54714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152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259</c:v>
                </c:pt>
                <c:pt idx="1">
                  <c:v>462</c:v>
                </c:pt>
                <c:pt idx="2">
                  <c:v>662</c:v>
                </c:pt>
              </c:numCache>
            </c:numRef>
          </c:val>
          <c:extLst xmlns:c16r2="http://schemas.microsoft.com/office/drawing/2015/06/chart">
            <c:ext xmlns:c16="http://schemas.microsoft.com/office/drawing/2014/chart" uri="{C3380CC4-5D6E-409C-BE32-E72D297353CC}">
              <c16:uniqueId val="{00000000-655B-4127-9068-4BBDA21024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c:v>
                </c:pt>
                <c:pt idx="1">
                  <c:v>28</c:v>
                </c:pt>
                <c:pt idx="2">
                  <c:v>28</c:v>
                </c:pt>
              </c:numCache>
            </c:numRef>
          </c:val>
          <c:extLst xmlns:c16r2="http://schemas.microsoft.com/office/drawing/2015/06/chart">
            <c:ext xmlns:c16="http://schemas.microsoft.com/office/drawing/2014/chart" uri="{C3380CC4-5D6E-409C-BE32-E72D297353CC}">
              <c16:uniqueId val="{00000001-655B-4127-9068-4BBDA21024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1040</c:v>
                </c:pt>
                <c:pt idx="1">
                  <c:v>1042</c:v>
                </c:pt>
                <c:pt idx="2">
                  <c:v>1291</c:v>
                </c:pt>
              </c:numCache>
            </c:numRef>
          </c:val>
          <c:extLst xmlns:c16r2="http://schemas.microsoft.com/office/drawing/2015/06/chart">
            <c:ext xmlns:c16="http://schemas.microsoft.com/office/drawing/2014/chart" uri="{C3380CC4-5D6E-409C-BE32-E72D297353CC}">
              <c16:uniqueId val="{00000002-655B-4127-9068-4BBDA2102474}"/>
            </c:ext>
          </c:extLst>
        </c:ser>
        <c:dLbls>
          <c:showLegendKey val="0"/>
          <c:showVal val="0"/>
          <c:showCatName val="0"/>
          <c:showSerName val="0"/>
          <c:showPercent val="0"/>
          <c:showBubbleSize val="0"/>
        </c:dLbls>
        <c:gapWidth val="120"/>
        <c:overlap val="100"/>
        <c:axId val="547150192"/>
        <c:axId val="547149016"/>
      </c:barChart>
      <c:catAx>
        <c:axId val="54715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7149016"/>
        <c:crosses val="autoZero"/>
        <c:auto val="1"/>
        <c:lblAlgn val="ctr"/>
        <c:lblOffset val="100"/>
        <c:tickLblSkip val="1"/>
        <c:tickMarkSkip val="1"/>
        <c:noMultiLvlLbl val="0"/>
      </c:catAx>
      <c:valAx>
        <c:axId val="547149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715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41,224
40,712
200.61
23,311,229
21,758,559
1,484,697
10,641,067
16,996,489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類似団体平均を上回る税収があるが、近年法人市民税が減少傾向にあり、今後、新型コロナウイルス感染症の影響により更なる減少が見込まれる。</a:t>
          </a:r>
          <a:endParaRPr lang="ja-JP" altLang="ja-JP" sz="1400">
            <a:effectLst/>
          </a:endParaRPr>
        </a:p>
        <a:p>
          <a:r>
            <a:rPr kumimoji="1" lang="ja-JP" altLang="ja-JP" sz="1100">
              <a:solidFill>
                <a:schemeClr val="dk1"/>
              </a:solidFill>
              <a:effectLst/>
              <a:latin typeface="+mn-lt"/>
              <a:ea typeface="+mn-ea"/>
              <a:cs typeface="+mn-cs"/>
            </a:rPr>
            <a:t>引き続き事務事業の見直しなど行政経営の効率化、地方税の徴収強化等の取組みを通じて、財政基盤の強化に努める。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117475</xdr:rowOff>
    </xdr:to>
    <xdr:cxnSp macro="">
      <xdr:nvCxnSpPr>
        <xdr:cNvPr id="69" name="直線コネクタ 68"/>
        <xdr:cNvCxnSpPr/>
      </xdr:nvCxnSpPr>
      <xdr:spPr>
        <a:xfrm>
          <a:off x="4114800" y="680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117475</xdr:rowOff>
    </xdr:to>
    <xdr:cxnSp macro="">
      <xdr:nvCxnSpPr>
        <xdr:cNvPr id="72" name="直線コネクタ 71"/>
        <xdr:cNvCxnSpPr/>
      </xdr:nvCxnSpPr>
      <xdr:spPr>
        <a:xfrm>
          <a:off x="3225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xdr:cNvCxnSpPr/>
      </xdr:nvCxnSpPr>
      <xdr:spPr>
        <a:xfrm flipV="1">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157692</xdr:rowOff>
    </xdr:to>
    <xdr:cxnSp macro="">
      <xdr:nvCxnSpPr>
        <xdr:cNvPr id="78" name="直線コネクタ 77"/>
        <xdr:cNvCxnSpPr/>
      </xdr:nvCxnSpPr>
      <xdr:spPr>
        <a:xfrm flipV="1">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除雪経費の増に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a:t>
          </a:r>
          <a:r>
            <a:rPr kumimoji="1" lang="ja-JP" altLang="en-US" sz="1100">
              <a:solidFill>
                <a:schemeClr val="dk1"/>
              </a:solidFill>
              <a:effectLst/>
              <a:latin typeface="+mn-lt"/>
              <a:ea typeface="+mn-ea"/>
              <a:cs typeface="+mn-cs"/>
            </a:rPr>
            <a:t>下水道事業への操出金が大幅に減少</a:t>
          </a:r>
          <a:r>
            <a:rPr kumimoji="1" lang="ja-JP" altLang="ja-JP" sz="1100">
              <a:solidFill>
                <a:schemeClr val="dk1"/>
              </a:solidFill>
              <a:effectLst/>
              <a:latin typeface="+mn-lt"/>
              <a:ea typeface="+mn-ea"/>
              <a:cs typeface="+mn-cs"/>
            </a:rPr>
            <a:t>したため、経常収支比率は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維持補修</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公共施設の維持管理</a:t>
          </a:r>
          <a:r>
            <a:rPr kumimoji="1" lang="ja-JP" altLang="ja-JP" sz="1100">
              <a:solidFill>
                <a:schemeClr val="dk1"/>
              </a:solidFill>
              <a:effectLst/>
              <a:latin typeface="+mn-lt"/>
              <a:ea typeface="+mn-ea"/>
              <a:cs typeface="+mn-cs"/>
            </a:rPr>
            <a:t>により今後も増加が見込まれることから、今後も定員管理の実施による人件費の抑制、事務事業の見直し、公共施設のあり方の検討を行い、経常経費の抑制に努める。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72072</xdr:rowOff>
    </xdr:to>
    <xdr:cxnSp macro="">
      <xdr:nvCxnSpPr>
        <xdr:cNvPr id="128" name="直線コネクタ 127"/>
        <xdr:cNvCxnSpPr/>
      </xdr:nvCxnSpPr>
      <xdr:spPr>
        <a:xfrm flipV="1">
          <a:off x="4114800" y="10770870"/>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60007</xdr:rowOff>
    </xdr:from>
    <xdr:to>
      <xdr:col>19</xdr:col>
      <xdr:colOff>133350</xdr:colOff>
      <xdr:row>63</xdr:row>
      <xdr:rowOff>72072</xdr:rowOff>
    </xdr:to>
    <xdr:cxnSp macro="">
      <xdr:nvCxnSpPr>
        <xdr:cNvPr id="131" name="直線コネクタ 130"/>
        <xdr:cNvCxnSpPr/>
      </xdr:nvCxnSpPr>
      <xdr:spPr>
        <a:xfrm>
          <a:off x="3225800" y="108613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60007</xdr:rowOff>
    </xdr:from>
    <xdr:to>
      <xdr:col>15</xdr:col>
      <xdr:colOff>82550</xdr:colOff>
      <xdr:row>64</xdr:row>
      <xdr:rowOff>105728</xdr:rowOff>
    </xdr:to>
    <xdr:cxnSp macro="">
      <xdr:nvCxnSpPr>
        <xdr:cNvPr id="134" name="直線コネクタ 133"/>
        <xdr:cNvCxnSpPr/>
      </xdr:nvCxnSpPr>
      <xdr:spPr>
        <a:xfrm flipV="1">
          <a:off x="2336800" y="10861357"/>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64</xdr:row>
      <xdr:rowOff>105728</xdr:rowOff>
    </xdr:to>
    <xdr:cxnSp macro="">
      <xdr:nvCxnSpPr>
        <xdr:cNvPr id="137" name="直線コネクタ 136"/>
        <xdr:cNvCxnSpPr/>
      </xdr:nvCxnSpPr>
      <xdr:spPr>
        <a:xfrm>
          <a:off x="1447800" y="110724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7" name="楕円 146"/>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48"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21272</xdr:rowOff>
    </xdr:from>
    <xdr:to>
      <xdr:col>19</xdr:col>
      <xdr:colOff>184150</xdr:colOff>
      <xdr:row>63</xdr:row>
      <xdr:rowOff>122872</xdr:rowOff>
    </xdr:to>
    <xdr:sp macro="" textlink="">
      <xdr:nvSpPr>
        <xdr:cNvPr id="149" name="楕円 148"/>
        <xdr:cNvSpPr/>
      </xdr:nvSpPr>
      <xdr:spPr>
        <a:xfrm>
          <a:off x="4064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50" name="テキスト ボックス 149"/>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9207</xdr:rowOff>
    </xdr:from>
    <xdr:to>
      <xdr:col>15</xdr:col>
      <xdr:colOff>133350</xdr:colOff>
      <xdr:row>63</xdr:row>
      <xdr:rowOff>110807</xdr:rowOff>
    </xdr:to>
    <xdr:sp macro="" textlink="">
      <xdr:nvSpPr>
        <xdr:cNvPr id="151" name="楕円 150"/>
        <xdr:cNvSpPr/>
      </xdr:nvSpPr>
      <xdr:spPr>
        <a:xfrm>
          <a:off x="3175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52" name="テキスト ボックス 151"/>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54928</xdr:rowOff>
    </xdr:from>
    <xdr:to>
      <xdr:col>11</xdr:col>
      <xdr:colOff>82550</xdr:colOff>
      <xdr:row>64</xdr:row>
      <xdr:rowOff>156528</xdr:rowOff>
    </xdr:to>
    <xdr:sp macro="" textlink="">
      <xdr:nvSpPr>
        <xdr:cNvPr id="153" name="楕円 152"/>
        <xdr:cNvSpPr/>
      </xdr:nvSpPr>
      <xdr:spPr>
        <a:xfrm>
          <a:off x="2286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54" name="テキスト ボックス 153"/>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55" name="楕円 154"/>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56" name="テキスト ボックス 155"/>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人件費、物件費及び維持補修費の合計額の人口</a:t>
          </a:r>
          <a:r>
            <a:rPr kumimoji="1" lang="en-US" altLang="ja-JP" sz="1100">
              <a:solidFill>
                <a:schemeClr val="dk1"/>
              </a:solidFill>
              <a:effectLst/>
              <a:latin typeface="+mn-lt"/>
              <a:ea typeface="+mn-ea"/>
              <a:cs typeface="+mn-cs"/>
            </a:rPr>
            <a:t>1 </a:t>
          </a:r>
          <a:r>
            <a:rPr kumimoji="1" lang="ja-JP" altLang="ja-JP" sz="1100">
              <a:solidFill>
                <a:schemeClr val="dk1"/>
              </a:solidFill>
              <a:effectLst/>
              <a:latin typeface="+mn-lt"/>
              <a:ea typeface="+mn-ea"/>
              <a:cs typeface="+mn-cs"/>
            </a:rPr>
            <a:t>人当たりの金額が類似団体平均を上回っているのは、主に物件費を要因としており、保有する公共施設数が多く、その維持管理に費用がかかっているためである。</a:t>
          </a:r>
          <a:endParaRPr lang="ja-JP" altLang="ja-JP" sz="1400">
            <a:effectLst/>
          </a:endParaRPr>
        </a:p>
        <a:p>
          <a:r>
            <a:rPr kumimoji="1" lang="ja-JP" altLang="ja-JP" sz="1100">
              <a:solidFill>
                <a:schemeClr val="dk1"/>
              </a:solidFill>
              <a:effectLst/>
              <a:latin typeface="+mn-lt"/>
              <a:ea typeface="+mn-ea"/>
              <a:cs typeface="+mn-cs"/>
            </a:rPr>
            <a:t>今後、公共施設再編方針に基づき、施設の維持管理費の節減に努める。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71478</xdr:rowOff>
    </xdr:from>
    <xdr:to>
      <xdr:col>23</xdr:col>
      <xdr:colOff>133350</xdr:colOff>
      <xdr:row>82</xdr:row>
      <xdr:rowOff>63613</xdr:rowOff>
    </xdr:to>
    <xdr:cxnSp macro="">
      <xdr:nvCxnSpPr>
        <xdr:cNvPr id="191" name="直線コネクタ 190"/>
        <xdr:cNvCxnSpPr/>
      </xdr:nvCxnSpPr>
      <xdr:spPr>
        <a:xfrm>
          <a:off x="4114800" y="13958928"/>
          <a:ext cx="838200" cy="16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61616</xdr:rowOff>
    </xdr:from>
    <xdr:to>
      <xdr:col>19</xdr:col>
      <xdr:colOff>133350</xdr:colOff>
      <xdr:row>81</xdr:row>
      <xdr:rowOff>71478</xdr:rowOff>
    </xdr:to>
    <xdr:cxnSp macro="">
      <xdr:nvCxnSpPr>
        <xdr:cNvPr id="194" name="直線コネクタ 193"/>
        <xdr:cNvCxnSpPr/>
      </xdr:nvCxnSpPr>
      <xdr:spPr>
        <a:xfrm>
          <a:off x="3225800" y="13949066"/>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61616</xdr:rowOff>
    </xdr:from>
    <xdr:to>
      <xdr:col>15</xdr:col>
      <xdr:colOff>82550</xdr:colOff>
      <xdr:row>81</xdr:row>
      <xdr:rowOff>116190</xdr:rowOff>
    </xdr:to>
    <xdr:cxnSp macro="">
      <xdr:nvCxnSpPr>
        <xdr:cNvPr id="197" name="直線コネクタ 196"/>
        <xdr:cNvCxnSpPr/>
      </xdr:nvCxnSpPr>
      <xdr:spPr>
        <a:xfrm flipV="1">
          <a:off x="2336800" y="13949066"/>
          <a:ext cx="889000" cy="5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42618</xdr:rowOff>
    </xdr:from>
    <xdr:to>
      <xdr:col>11</xdr:col>
      <xdr:colOff>31750</xdr:colOff>
      <xdr:row>81</xdr:row>
      <xdr:rowOff>116190</xdr:rowOff>
    </xdr:to>
    <xdr:cxnSp macro="">
      <xdr:nvCxnSpPr>
        <xdr:cNvPr id="200" name="直線コネクタ 199"/>
        <xdr:cNvCxnSpPr/>
      </xdr:nvCxnSpPr>
      <xdr:spPr>
        <a:xfrm>
          <a:off x="1447800" y="13930068"/>
          <a:ext cx="889000" cy="7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12813</xdr:rowOff>
    </xdr:from>
    <xdr:to>
      <xdr:col>23</xdr:col>
      <xdr:colOff>184150</xdr:colOff>
      <xdr:row>82</xdr:row>
      <xdr:rowOff>114413</xdr:rowOff>
    </xdr:to>
    <xdr:sp macro="" textlink="">
      <xdr:nvSpPr>
        <xdr:cNvPr id="210" name="楕円 209"/>
        <xdr:cNvSpPr/>
      </xdr:nvSpPr>
      <xdr:spPr>
        <a:xfrm>
          <a:off x="4902200" y="1407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29340</xdr:rowOff>
    </xdr:from>
    <xdr:ext cx="762000" cy="259045"/>
    <xdr:sp macro="" textlink="">
      <xdr:nvSpPr>
        <xdr:cNvPr id="211" name="人件費・物件費等の状況該当値テキスト"/>
        <xdr:cNvSpPr txBox="1"/>
      </xdr:nvSpPr>
      <xdr:spPr>
        <a:xfrm>
          <a:off x="5041900" y="1391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20678</xdr:rowOff>
    </xdr:from>
    <xdr:to>
      <xdr:col>19</xdr:col>
      <xdr:colOff>184150</xdr:colOff>
      <xdr:row>81</xdr:row>
      <xdr:rowOff>122278</xdr:rowOff>
    </xdr:to>
    <xdr:sp macro="" textlink="">
      <xdr:nvSpPr>
        <xdr:cNvPr id="212" name="楕円 211"/>
        <xdr:cNvSpPr/>
      </xdr:nvSpPr>
      <xdr:spPr>
        <a:xfrm>
          <a:off x="4064000" y="139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132455</xdr:rowOff>
    </xdr:from>
    <xdr:ext cx="736600" cy="259045"/>
    <xdr:sp macro="" textlink="">
      <xdr:nvSpPr>
        <xdr:cNvPr id="213" name="テキスト ボックス 212"/>
        <xdr:cNvSpPr txBox="1"/>
      </xdr:nvSpPr>
      <xdr:spPr>
        <a:xfrm>
          <a:off x="3733800" y="1367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10816</xdr:rowOff>
    </xdr:from>
    <xdr:to>
      <xdr:col>15</xdr:col>
      <xdr:colOff>133350</xdr:colOff>
      <xdr:row>81</xdr:row>
      <xdr:rowOff>112416</xdr:rowOff>
    </xdr:to>
    <xdr:sp macro="" textlink="">
      <xdr:nvSpPr>
        <xdr:cNvPr id="214" name="楕円 213"/>
        <xdr:cNvSpPr/>
      </xdr:nvSpPr>
      <xdr:spPr>
        <a:xfrm>
          <a:off x="3175000" y="138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122593</xdr:rowOff>
    </xdr:from>
    <xdr:ext cx="762000" cy="259045"/>
    <xdr:sp macro="" textlink="">
      <xdr:nvSpPr>
        <xdr:cNvPr id="215" name="テキスト ボックス 214"/>
        <xdr:cNvSpPr txBox="1"/>
      </xdr:nvSpPr>
      <xdr:spPr>
        <a:xfrm>
          <a:off x="2844800" y="136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65390</xdr:rowOff>
    </xdr:from>
    <xdr:to>
      <xdr:col>11</xdr:col>
      <xdr:colOff>82550</xdr:colOff>
      <xdr:row>81</xdr:row>
      <xdr:rowOff>166990</xdr:rowOff>
    </xdr:to>
    <xdr:sp macro="" textlink="">
      <xdr:nvSpPr>
        <xdr:cNvPr id="216" name="楕円 215"/>
        <xdr:cNvSpPr/>
      </xdr:nvSpPr>
      <xdr:spPr>
        <a:xfrm>
          <a:off x="2286000" y="139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5717</xdr:rowOff>
    </xdr:from>
    <xdr:ext cx="762000" cy="259045"/>
    <xdr:sp macro="" textlink="">
      <xdr:nvSpPr>
        <xdr:cNvPr id="217" name="テキスト ボックス 216"/>
        <xdr:cNvSpPr txBox="1"/>
      </xdr:nvSpPr>
      <xdr:spPr>
        <a:xfrm>
          <a:off x="1955800" y="1372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163268</xdr:rowOff>
    </xdr:from>
    <xdr:to>
      <xdr:col>7</xdr:col>
      <xdr:colOff>31750</xdr:colOff>
      <xdr:row>81</xdr:row>
      <xdr:rowOff>93418</xdr:rowOff>
    </xdr:to>
    <xdr:sp macro="" textlink="">
      <xdr:nvSpPr>
        <xdr:cNvPr id="218" name="楕円 217"/>
        <xdr:cNvSpPr/>
      </xdr:nvSpPr>
      <xdr:spPr>
        <a:xfrm>
          <a:off x="1397000" y="1387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103595</xdr:rowOff>
    </xdr:from>
    <xdr:ext cx="762000" cy="259045"/>
    <xdr:sp macro="" textlink="">
      <xdr:nvSpPr>
        <xdr:cNvPr id="219" name="テキスト ボックス 218"/>
        <xdr:cNvSpPr txBox="1"/>
      </xdr:nvSpPr>
      <xdr:spPr>
        <a:xfrm>
          <a:off x="1066800" y="1364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給料削減措置</a:t>
          </a:r>
          <a:r>
            <a:rPr kumimoji="1" lang="ja-JP" altLang="en-US" sz="1100">
              <a:solidFill>
                <a:schemeClr val="dk1"/>
              </a:solidFill>
              <a:effectLst/>
              <a:latin typeface="+mn-lt"/>
              <a:ea typeface="+mn-ea"/>
              <a:cs typeface="+mn-cs"/>
            </a:rPr>
            <a:t>が緩和されたことにより、平成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年度からポイントは徐々に上昇している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令和２年度は類似</a:t>
          </a:r>
          <a:r>
            <a:rPr kumimoji="1" lang="ja-JP" altLang="ja-JP" sz="1100">
              <a:solidFill>
                <a:schemeClr val="dk1"/>
              </a:solidFill>
              <a:effectLst/>
              <a:latin typeface="+mn-lt"/>
              <a:ea typeface="+mn-ea"/>
              <a:cs typeface="+mn-cs"/>
            </a:rPr>
            <a:t>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回っており、今後も適正な水準となるよう努めていく。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55739</xdr:rowOff>
    </xdr:to>
    <xdr:cxnSp macro="">
      <xdr:nvCxnSpPr>
        <xdr:cNvPr id="253" name="直線コネクタ 252"/>
        <xdr:cNvCxnSpPr/>
      </xdr:nvCxnSpPr>
      <xdr:spPr>
        <a:xfrm>
          <a:off x="16179800" y="1436370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83</xdr:row>
      <xdr:rowOff>133350</xdr:rowOff>
    </xdr:to>
    <xdr:cxnSp macro="">
      <xdr:nvCxnSpPr>
        <xdr:cNvPr id="256" name="直線コネクタ 255"/>
        <xdr:cNvCxnSpPr/>
      </xdr:nvCxnSpPr>
      <xdr:spPr>
        <a:xfrm>
          <a:off x="15290800" y="14149211"/>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84</xdr:row>
      <xdr:rowOff>42334</xdr:rowOff>
    </xdr:to>
    <xdr:cxnSp macro="">
      <xdr:nvCxnSpPr>
        <xdr:cNvPr id="259" name="直線コネクタ 258"/>
        <xdr:cNvCxnSpPr/>
      </xdr:nvCxnSpPr>
      <xdr:spPr>
        <a:xfrm flipV="1">
          <a:off x="14401800" y="14149211"/>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69145</xdr:rowOff>
    </xdr:to>
    <xdr:cxnSp macro="">
      <xdr:nvCxnSpPr>
        <xdr:cNvPr id="262" name="直線コネクタ 261"/>
        <xdr:cNvCxnSpPr/>
      </xdr:nvCxnSpPr>
      <xdr:spPr>
        <a:xfrm flipV="1">
          <a:off x="13512800" y="144441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2" name="楕円 271"/>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148466</xdr:rowOff>
    </xdr:from>
    <xdr:ext cx="762000" cy="259045"/>
    <xdr:sp macro="" textlink="">
      <xdr:nvSpPr>
        <xdr:cNvPr id="273" name="給与水準   （国との比較）該当値テキスト"/>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4" name="楕円 273"/>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5" name="テキスト ボックス 274"/>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39511</xdr:rowOff>
    </xdr:from>
    <xdr:to>
      <xdr:col>73</xdr:col>
      <xdr:colOff>44450</xdr:colOff>
      <xdr:row>82</xdr:row>
      <xdr:rowOff>141111</xdr:rowOff>
    </xdr:to>
    <xdr:sp macro="" textlink="">
      <xdr:nvSpPr>
        <xdr:cNvPr id="276" name="楕円 275"/>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151288</xdr:rowOff>
    </xdr:from>
    <xdr:ext cx="762000" cy="259045"/>
    <xdr:sp macro="" textlink="">
      <xdr:nvSpPr>
        <xdr:cNvPr id="277" name="テキスト ボックス 276"/>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78" name="楕円 277"/>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79" name="テキスト ボックス 278"/>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0" name="楕円 279"/>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81" name="テキスト ボックス 280"/>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類似団体平均を下回っているものの、今後も人口減少等が見込まれるなか、職員数の適正化のさらなる推進が必要であり、定員管理計画に従い令和６年度までの５年間で</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人の職員を削減することで人件費の圧縮に努める。</a:t>
          </a:r>
          <a:endParaRPr lang="ja-JP" altLang="ja-JP" sz="1400">
            <a:effectLst/>
          </a:endParaRPr>
        </a:p>
        <a:p>
          <a:r>
            <a:rPr kumimoji="1" lang="ja-JP" altLang="ja-JP" sz="1100">
              <a:solidFill>
                <a:schemeClr val="dk1"/>
              </a:solidFill>
              <a:effectLst/>
              <a:latin typeface="+mn-lt"/>
              <a:ea typeface="+mn-ea"/>
              <a:cs typeface="+mn-cs"/>
            </a:rPr>
            <a:t>また、事務事業の見直しなどにより業務量の</a:t>
          </a:r>
          <a:r>
            <a:rPr kumimoji="1" lang="ja-JP" altLang="en-US" sz="1100">
              <a:solidFill>
                <a:schemeClr val="dk1"/>
              </a:solidFill>
              <a:effectLst/>
              <a:latin typeface="+mn-lt"/>
              <a:ea typeface="+mn-ea"/>
              <a:cs typeface="+mn-cs"/>
            </a:rPr>
            <a:t>削減を図り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効率的・効果的な財政運営</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123644</xdr:rowOff>
    </xdr:from>
    <xdr:to>
      <xdr:col>81</xdr:col>
      <xdr:colOff>44450</xdr:colOff>
      <xdr:row>60</xdr:row>
      <xdr:rowOff>132262</xdr:rowOff>
    </xdr:to>
    <xdr:cxnSp macro="">
      <xdr:nvCxnSpPr>
        <xdr:cNvPr id="318" name="直線コネクタ 317"/>
        <xdr:cNvCxnSpPr/>
      </xdr:nvCxnSpPr>
      <xdr:spPr>
        <a:xfrm>
          <a:off x="16179800" y="10410644"/>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123644</xdr:rowOff>
    </xdr:from>
    <xdr:to>
      <xdr:col>77</xdr:col>
      <xdr:colOff>44450</xdr:colOff>
      <xdr:row>60</xdr:row>
      <xdr:rowOff>168456</xdr:rowOff>
    </xdr:to>
    <xdr:cxnSp macro="">
      <xdr:nvCxnSpPr>
        <xdr:cNvPr id="321" name="直線コネクタ 320"/>
        <xdr:cNvCxnSpPr/>
      </xdr:nvCxnSpPr>
      <xdr:spPr>
        <a:xfrm flipV="1">
          <a:off x="15290800" y="10410644"/>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168456</xdr:rowOff>
    </xdr:from>
    <xdr:to>
      <xdr:col>72</xdr:col>
      <xdr:colOff>203200</xdr:colOff>
      <xdr:row>61</xdr:row>
      <xdr:rowOff>19413</xdr:rowOff>
    </xdr:to>
    <xdr:cxnSp macro="">
      <xdr:nvCxnSpPr>
        <xdr:cNvPr id="324" name="直線コネクタ 323"/>
        <xdr:cNvCxnSpPr/>
      </xdr:nvCxnSpPr>
      <xdr:spPr>
        <a:xfrm flipV="1">
          <a:off x="14401800" y="1045545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151221</xdr:rowOff>
    </xdr:from>
    <xdr:to>
      <xdr:col>68</xdr:col>
      <xdr:colOff>152400</xdr:colOff>
      <xdr:row>61</xdr:row>
      <xdr:rowOff>19413</xdr:rowOff>
    </xdr:to>
    <xdr:cxnSp macro="">
      <xdr:nvCxnSpPr>
        <xdr:cNvPr id="327" name="直線コネクタ 326"/>
        <xdr:cNvCxnSpPr/>
      </xdr:nvCxnSpPr>
      <xdr:spPr>
        <a:xfrm>
          <a:off x="13512800" y="10438221"/>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81462</xdr:rowOff>
    </xdr:from>
    <xdr:to>
      <xdr:col>81</xdr:col>
      <xdr:colOff>95250</xdr:colOff>
      <xdr:row>61</xdr:row>
      <xdr:rowOff>11612</xdr:rowOff>
    </xdr:to>
    <xdr:sp macro="" textlink="">
      <xdr:nvSpPr>
        <xdr:cNvPr id="337" name="楕円 336"/>
        <xdr:cNvSpPr/>
      </xdr:nvSpPr>
      <xdr:spPr>
        <a:xfrm>
          <a:off x="16967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97989</xdr:rowOff>
    </xdr:from>
    <xdr:ext cx="762000" cy="259045"/>
    <xdr:sp macro="" textlink="">
      <xdr:nvSpPr>
        <xdr:cNvPr id="338" name="定員管理の状況該当値テキスト"/>
        <xdr:cNvSpPr txBox="1"/>
      </xdr:nvSpPr>
      <xdr:spPr>
        <a:xfrm>
          <a:off x="17106900" y="102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72844</xdr:rowOff>
    </xdr:from>
    <xdr:to>
      <xdr:col>77</xdr:col>
      <xdr:colOff>95250</xdr:colOff>
      <xdr:row>61</xdr:row>
      <xdr:rowOff>2994</xdr:rowOff>
    </xdr:to>
    <xdr:sp macro="" textlink="">
      <xdr:nvSpPr>
        <xdr:cNvPr id="339" name="楕円 338"/>
        <xdr:cNvSpPr/>
      </xdr:nvSpPr>
      <xdr:spPr>
        <a:xfrm>
          <a:off x="16129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13171</xdr:rowOff>
    </xdr:from>
    <xdr:ext cx="736600" cy="259045"/>
    <xdr:sp macro="" textlink="">
      <xdr:nvSpPr>
        <xdr:cNvPr id="340" name="テキスト ボックス 339"/>
        <xdr:cNvSpPr txBox="1"/>
      </xdr:nvSpPr>
      <xdr:spPr>
        <a:xfrm>
          <a:off x="15798800" y="1012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117656</xdr:rowOff>
    </xdr:from>
    <xdr:to>
      <xdr:col>73</xdr:col>
      <xdr:colOff>44450</xdr:colOff>
      <xdr:row>61</xdr:row>
      <xdr:rowOff>47806</xdr:rowOff>
    </xdr:to>
    <xdr:sp macro="" textlink="">
      <xdr:nvSpPr>
        <xdr:cNvPr id="341" name="楕円 340"/>
        <xdr:cNvSpPr/>
      </xdr:nvSpPr>
      <xdr:spPr>
        <a:xfrm>
          <a:off x="15240000" y="104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57983</xdr:rowOff>
    </xdr:from>
    <xdr:ext cx="762000" cy="259045"/>
    <xdr:sp macro="" textlink="">
      <xdr:nvSpPr>
        <xdr:cNvPr id="342" name="テキスト ボックス 341"/>
        <xdr:cNvSpPr txBox="1"/>
      </xdr:nvSpPr>
      <xdr:spPr>
        <a:xfrm>
          <a:off x="14909800" y="1017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140063</xdr:rowOff>
    </xdr:from>
    <xdr:to>
      <xdr:col>68</xdr:col>
      <xdr:colOff>203200</xdr:colOff>
      <xdr:row>61</xdr:row>
      <xdr:rowOff>70213</xdr:rowOff>
    </xdr:to>
    <xdr:sp macro="" textlink="">
      <xdr:nvSpPr>
        <xdr:cNvPr id="343" name="楕円 342"/>
        <xdr:cNvSpPr/>
      </xdr:nvSpPr>
      <xdr:spPr>
        <a:xfrm>
          <a:off x="14351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80390</xdr:rowOff>
    </xdr:from>
    <xdr:ext cx="762000" cy="259045"/>
    <xdr:sp macro="" textlink="">
      <xdr:nvSpPr>
        <xdr:cNvPr id="344" name="テキスト ボックス 343"/>
        <xdr:cNvSpPr txBox="1"/>
      </xdr:nvSpPr>
      <xdr:spPr>
        <a:xfrm>
          <a:off x="14020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45" name="楕円 344"/>
        <xdr:cNvSpPr/>
      </xdr:nvSpPr>
      <xdr:spPr>
        <a:xfrm>
          <a:off x="13462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40748</xdr:rowOff>
    </xdr:from>
    <xdr:ext cx="762000" cy="259045"/>
    <xdr:sp macro="" textlink="">
      <xdr:nvSpPr>
        <xdr:cNvPr id="346" name="テキスト ボックス 345"/>
        <xdr:cNvSpPr txBox="1"/>
      </xdr:nvSpPr>
      <xdr:spPr>
        <a:xfrm>
          <a:off x="13131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下水道事業で資本費平準化債の借入を行ったため一般会計からの繰入金が減少し実質公債費比率は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ポイント低下した。しかし、</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統合小学校建設にかかる地方債の元金償還が</a:t>
          </a:r>
          <a:r>
            <a:rPr kumimoji="1" lang="ja-JP" altLang="en-US" sz="1100">
              <a:solidFill>
                <a:schemeClr val="dk1"/>
              </a:solidFill>
              <a:effectLst/>
              <a:latin typeface="+mn-lt"/>
              <a:ea typeface="+mn-ea"/>
              <a:cs typeface="+mn-cs"/>
            </a:rPr>
            <a:t>徐々に増えていく</a:t>
          </a:r>
          <a:r>
            <a:rPr kumimoji="1" lang="ja-JP" altLang="ja-JP" sz="1100">
              <a:solidFill>
                <a:schemeClr val="dk1"/>
              </a:solidFill>
              <a:effectLst/>
              <a:latin typeface="+mn-lt"/>
              <a:ea typeface="+mn-ea"/>
              <a:cs typeface="+mn-cs"/>
            </a:rPr>
            <a:t>ため、実質公債費比率は</a:t>
          </a:r>
          <a:r>
            <a:rPr kumimoji="1" lang="ja-JP" altLang="en-US" sz="1100">
              <a:solidFill>
                <a:schemeClr val="dk1"/>
              </a:solidFill>
              <a:effectLst/>
              <a:latin typeface="+mn-lt"/>
              <a:ea typeface="+mn-ea"/>
              <a:cs typeface="+mn-cs"/>
            </a:rPr>
            <a:t>類似</a:t>
          </a:r>
          <a:r>
            <a:rPr kumimoji="1" lang="ja-JP" altLang="ja-JP" sz="1100">
              <a:solidFill>
                <a:schemeClr val="dk1"/>
              </a:solidFill>
              <a:effectLst/>
              <a:latin typeface="+mn-lt"/>
              <a:ea typeface="+mn-ea"/>
              <a:cs typeface="+mn-cs"/>
            </a:rPr>
            <a:t>団体平均と比べ高い状態で推移すると見込まれる。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今後、計画的な投資と有利な財源の活用に努め、将来の財政運営に支障を及ぼさないよう配慮していく。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27686</xdr:rowOff>
    </xdr:from>
    <xdr:to>
      <xdr:col>81</xdr:col>
      <xdr:colOff>44450</xdr:colOff>
      <xdr:row>43</xdr:row>
      <xdr:rowOff>133858</xdr:rowOff>
    </xdr:to>
    <xdr:cxnSp macro="">
      <xdr:nvCxnSpPr>
        <xdr:cNvPr id="378" name="直線コネクタ 377"/>
        <xdr:cNvCxnSpPr/>
      </xdr:nvCxnSpPr>
      <xdr:spPr>
        <a:xfrm flipV="1">
          <a:off x="16179800" y="740003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133858</xdr:rowOff>
    </xdr:from>
    <xdr:to>
      <xdr:col>77</xdr:col>
      <xdr:colOff>44450</xdr:colOff>
      <xdr:row>44</xdr:row>
      <xdr:rowOff>1016</xdr:rowOff>
    </xdr:to>
    <xdr:cxnSp macro="">
      <xdr:nvCxnSpPr>
        <xdr:cNvPr id="381" name="直線コネクタ 380"/>
        <xdr:cNvCxnSpPr/>
      </xdr:nvCxnSpPr>
      <xdr:spPr>
        <a:xfrm flipV="1">
          <a:off x="15290800" y="75062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153162</xdr:rowOff>
    </xdr:from>
    <xdr:to>
      <xdr:col>72</xdr:col>
      <xdr:colOff>203200</xdr:colOff>
      <xdr:row>44</xdr:row>
      <xdr:rowOff>1016</xdr:rowOff>
    </xdr:to>
    <xdr:cxnSp macro="">
      <xdr:nvCxnSpPr>
        <xdr:cNvPr id="384" name="直線コネクタ 383"/>
        <xdr:cNvCxnSpPr/>
      </xdr:nvCxnSpPr>
      <xdr:spPr>
        <a:xfrm>
          <a:off x="14401800" y="75255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153162</xdr:rowOff>
    </xdr:from>
    <xdr:to>
      <xdr:col>68</xdr:col>
      <xdr:colOff>152400</xdr:colOff>
      <xdr:row>44</xdr:row>
      <xdr:rowOff>1016</xdr:rowOff>
    </xdr:to>
    <xdr:cxnSp macro="">
      <xdr:nvCxnSpPr>
        <xdr:cNvPr id="387" name="直線コネクタ 386"/>
        <xdr:cNvCxnSpPr/>
      </xdr:nvCxnSpPr>
      <xdr:spPr>
        <a:xfrm flipV="1">
          <a:off x="13512800" y="75255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148336</xdr:rowOff>
    </xdr:from>
    <xdr:to>
      <xdr:col>81</xdr:col>
      <xdr:colOff>95250</xdr:colOff>
      <xdr:row>43</xdr:row>
      <xdr:rowOff>78486</xdr:rowOff>
    </xdr:to>
    <xdr:sp macro="" textlink="">
      <xdr:nvSpPr>
        <xdr:cNvPr id="397" name="楕円 396"/>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120413</xdr:rowOff>
    </xdr:from>
    <xdr:ext cx="762000" cy="259045"/>
    <xdr:sp macro="" textlink="">
      <xdr:nvSpPr>
        <xdr:cNvPr id="398" name="公債費負担の状況該当値テキスト"/>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83058</xdr:rowOff>
    </xdr:from>
    <xdr:to>
      <xdr:col>77</xdr:col>
      <xdr:colOff>95250</xdr:colOff>
      <xdr:row>44</xdr:row>
      <xdr:rowOff>13208</xdr:rowOff>
    </xdr:to>
    <xdr:sp macro="" textlink="">
      <xdr:nvSpPr>
        <xdr:cNvPr id="399" name="楕円 398"/>
        <xdr:cNvSpPr/>
      </xdr:nvSpPr>
      <xdr:spPr>
        <a:xfrm>
          <a:off x="16129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169435</xdr:rowOff>
    </xdr:from>
    <xdr:ext cx="736600" cy="259045"/>
    <xdr:sp macro="" textlink="">
      <xdr:nvSpPr>
        <xdr:cNvPr id="400" name="テキスト ボックス 399"/>
        <xdr:cNvSpPr txBox="1"/>
      </xdr:nvSpPr>
      <xdr:spPr>
        <a:xfrm>
          <a:off x="15798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121666</xdr:rowOff>
    </xdr:from>
    <xdr:to>
      <xdr:col>73</xdr:col>
      <xdr:colOff>44450</xdr:colOff>
      <xdr:row>44</xdr:row>
      <xdr:rowOff>51816</xdr:rowOff>
    </xdr:to>
    <xdr:sp macro="" textlink="">
      <xdr:nvSpPr>
        <xdr:cNvPr id="401" name="楕円 400"/>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36593</xdr:rowOff>
    </xdr:from>
    <xdr:ext cx="762000" cy="259045"/>
    <xdr:sp macro="" textlink="">
      <xdr:nvSpPr>
        <xdr:cNvPr id="402" name="テキスト ボックス 401"/>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102362</xdr:rowOff>
    </xdr:from>
    <xdr:to>
      <xdr:col>68</xdr:col>
      <xdr:colOff>203200</xdr:colOff>
      <xdr:row>44</xdr:row>
      <xdr:rowOff>32512</xdr:rowOff>
    </xdr:to>
    <xdr:sp macro="" textlink="">
      <xdr:nvSpPr>
        <xdr:cNvPr id="403" name="楕円 402"/>
        <xdr:cNvSpPr/>
      </xdr:nvSpPr>
      <xdr:spPr>
        <a:xfrm>
          <a:off x="14351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17289</xdr:rowOff>
    </xdr:from>
    <xdr:ext cx="762000" cy="259045"/>
    <xdr:sp macro="" textlink="">
      <xdr:nvSpPr>
        <xdr:cNvPr id="404" name="テキスト ボックス 403"/>
        <xdr:cNvSpPr txBox="1"/>
      </xdr:nvSpPr>
      <xdr:spPr>
        <a:xfrm>
          <a:off x="14020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121666</xdr:rowOff>
    </xdr:from>
    <xdr:to>
      <xdr:col>64</xdr:col>
      <xdr:colOff>152400</xdr:colOff>
      <xdr:row>44</xdr:row>
      <xdr:rowOff>51816</xdr:rowOff>
    </xdr:to>
    <xdr:sp macro="" textlink="">
      <xdr:nvSpPr>
        <xdr:cNvPr id="405" name="楕円 404"/>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36593</xdr:rowOff>
    </xdr:from>
    <xdr:ext cx="762000" cy="259045"/>
    <xdr:sp macro="" textlink="">
      <xdr:nvSpPr>
        <xdr:cNvPr id="406" name="テキスト ボックス 405"/>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年度から開始した小学校統廃合に伴う統合小学校建設事業の終了により、地方債の新規発行額が減少し、地方債現在高も</a:t>
          </a:r>
          <a:r>
            <a:rPr kumimoji="1" lang="en-US" altLang="ja-JP" sz="1100">
              <a:solidFill>
                <a:schemeClr val="dk1"/>
              </a:solidFill>
              <a:effectLst/>
              <a:latin typeface="+mn-lt"/>
              <a:ea typeface="+mn-ea"/>
              <a:cs typeface="+mn-cs"/>
            </a:rPr>
            <a:t>334</a:t>
          </a:r>
          <a:r>
            <a:rPr kumimoji="1" lang="ja-JP" altLang="ja-JP" sz="1100">
              <a:solidFill>
                <a:schemeClr val="dk1"/>
              </a:solidFill>
              <a:effectLst/>
              <a:latin typeface="+mn-lt"/>
              <a:ea typeface="+mn-ea"/>
              <a:cs typeface="+mn-cs"/>
            </a:rPr>
            <a:t>百万円の減となった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一部事務組合の</a:t>
          </a:r>
          <a:r>
            <a:rPr kumimoji="1" lang="ja-JP" altLang="en-US" sz="1100">
              <a:solidFill>
                <a:schemeClr val="dk1"/>
              </a:solidFill>
              <a:effectLst/>
              <a:latin typeface="+mn-lt"/>
              <a:ea typeface="+mn-ea"/>
              <a:cs typeface="+mn-cs"/>
            </a:rPr>
            <a:t>地方債残高の減に伴う魚津市負担金の減など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将来負担比率は前年度に比べ</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した。今後も財政健全化計画に着実に取り組み、基金残高の確保と将来に向けた計画的な投資に努める。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40767</xdr:rowOff>
    </xdr:from>
    <xdr:to>
      <xdr:col>81</xdr:col>
      <xdr:colOff>44450</xdr:colOff>
      <xdr:row>17</xdr:row>
      <xdr:rowOff>77927</xdr:rowOff>
    </xdr:to>
    <xdr:cxnSp macro="">
      <xdr:nvCxnSpPr>
        <xdr:cNvPr id="438" name="直線コネクタ 437"/>
        <xdr:cNvCxnSpPr/>
      </xdr:nvCxnSpPr>
      <xdr:spPr>
        <a:xfrm flipV="1">
          <a:off x="16179800" y="2955417"/>
          <a:ext cx="8382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77927</xdr:rowOff>
    </xdr:from>
    <xdr:to>
      <xdr:col>77</xdr:col>
      <xdr:colOff>44450</xdr:colOff>
      <xdr:row>17</xdr:row>
      <xdr:rowOff>145009</xdr:rowOff>
    </xdr:to>
    <xdr:cxnSp macro="">
      <xdr:nvCxnSpPr>
        <xdr:cNvPr id="441" name="直線コネクタ 440"/>
        <xdr:cNvCxnSpPr/>
      </xdr:nvCxnSpPr>
      <xdr:spPr>
        <a:xfrm flipV="1">
          <a:off x="15290800" y="2992577"/>
          <a:ext cx="889000" cy="6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94336</xdr:rowOff>
    </xdr:from>
    <xdr:to>
      <xdr:col>72</xdr:col>
      <xdr:colOff>203200</xdr:colOff>
      <xdr:row>17</xdr:row>
      <xdr:rowOff>145009</xdr:rowOff>
    </xdr:to>
    <xdr:cxnSp macro="">
      <xdr:nvCxnSpPr>
        <xdr:cNvPr id="444" name="直線コネクタ 443"/>
        <xdr:cNvCxnSpPr/>
      </xdr:nvCxnSpPr>
      <xdr:spPr>
        <a:xfrm>
          <a:off x="14401800" y="300898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76479</xdr:rowOff>
    </xdr:from>
    <xdr:to>
      <xdr:col>68</xdr:col>
      <xdr:colOff>152400</xdr:colOff>
      <xdr:row>17</xdr:row>
      <xdr:rowOff>94336</xdr:rowOff>
    </xdr:to>
    <xdr:cxnSp macro="">
      <xdr:nvCxnSpPr>
        <xdr:cNvPr id="447" name="直線コネクタ 446"/>
        <xdr:cNvCxnSpPr/>
      </xdr:nvCxnSpPr>
      <xdr:spPr>
        <a:xfrm>
          <a:off x="13512800" y="2991129"/>
          <a:ext cx="8890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161417</xdr:rowOff>
    </xdr:from>
    <xdr:to>
      <xdr:col>81</xdr:col>
      <xdr:colOff>95250</xdr:colOff>
      <xdr:row>17</xdr:row>
      <xdr:rowOff>91567</xdr:rowOff>
    </xdr:to>
    <xdr:sp macro="" textlink="">
      <xdr:nvSpPr>
        <xdr:cNvPr id="457" name="楕円 456"/>
        <xdr:cNvSpPr/>
      </xdr:nvSpPr>
      <xdr:spPr>
        <a:xfrm>
          <a:off x="169672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133494</xdr:rowOff>
    </xdr:from>
    <xdr:ext cx="762000" cy="259045"/>
    <xdr:sp macro="" textlink="">
      <xdr:nvSpPr>
        <xdr:cNvPr id="458" name="将来負担の状況該当値テキスト"/>
        <xdr:cNvSpPr txBox="1"/>
      </xdr:nvSpPr>
      <xdr:spPr>
        <a:xfrm>
          <a:off x="17106900" y="287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27127</xdr:rowOff>
    </xdr:from>
    <xdr:to>
      <xdr:col>77</xdr:col>
      <xdr:colOff>95250</xdr:colOff>
      <xdr:row>17</xdr:row>
      <xdr:rowOff>128727</xdr:rowOff>
    </xdr:to>
    <xdr:sp macro="" textlink="">
      <xdr:nvSpPr>
        <xdr:cNvPr id="459" name="楕円 458"/>
        <xdr:cNvSpPr/>
      </xdr:nvSpPr>
      <xdr:spPr>
        <a:xfrm>
          <a:off x="16129000" y="2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113504</xdr:rowOff>
    </xdr:from>
    <xdr:ext cx="736600" cy="259045"/>
    <xdr:sp macro="" textlink="">
      <xdr:nvSpPr>
        <xdr:cNvPr id="460" name="テキスト ボックス 459"/>
        <xdr:cNvSpPr txBox="1"/>
      </xdr:nvSpPr>
      <xdr:spPr>
        <a:xfrm>
          <a:off x="15798800" y="302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94209</xdr:rowOff>
    </xdr:from>
    <xdr:to>
      <xdr:col>73</xdr:col>
      <xdr:colOff>44450</xdr:colOff>
      <xdr:row>18</xdr:row>
      <xdr:rowOff>24359</xdr:rowOff>
    </xdr:to>
    <xdr:sp macro="" textlink="">
      <xdr:nvSpPr>
        <xdr:cNvPr id="461" name="楕円 460"/>
        <xdr:cNvSpPr/>
      </xdr:nvSpPr>
      <xdr:spPr>
        <a:xfrm>
          <a:off x="15240000" y="300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9136</xdr:rowOff>
    </xdr:from>
    <xdr:ext cx="762000" cy="259045"/>
    <xdr:sp macro="" textlink="">
      <xdr:nvSpPr>
        <xdr:cNvPr id="462" name="テキスト ボックス 461"/>
        <xdr:cNvSpPr txBox="1"/>
      </xdr:nvSpPr>
      <xdr:spPr>
        <a:xfrm>
          <a:off x="14909800" y="30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43536</xdr:rowOff>
    </xdr:from>
    <xdr:to>
      <xdr:col>68</xdr:col>
      <xdr:colOff>203200</xdr:colOff>
      <xdr:row>17</xdr:row>
      <xdr:rowOff>145136</xdr:rowOff>
    </xdr:to>
    <xdr:sp macro="" textlink="">
      <xdr:nvSpPr>
        <xdr:cNvPr id="463" name="楕円 462"/>
        <xdr:cNvSpPr/>
      </xdr:nvSpPr>
      <xdr:spPr>
        <a:xfrm>
          <a:off x="14351000" y="29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129913</xdr:rowOff>
    </xdr:from>
    <xdr:ext cx="762000" cy="259045"/>
    <xdr:sp macro="" textlink="">
      <xdr:nvSpPr>
        <xdr:cNvPr id="464" name="テキスト ボックス 463"/>
        <xdr:cNvSpPr txBox="1"/>
      </xdr:nvSpPr>
      <xdr:spPr>
        <a:xfrm>
          <a:off x="14020800" y="304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25679</xdr:rowOff>
    </xdr:from>
    <xdr:to>
      <xdr:col>64</xdr:col>
      <xdr:colOff>152400</xdr:colOff>
      <xdr:row>17</xdr:row>
      <xdr:rowOff>127279</xdr:rowOff>
    </xdr:to>
    <xdr:sp macro="" textlink="">
      <xdr:nvSpPr>
        <xdr:cNvPr id="465" name="楕円 464"/>
        <xdr:cNvSpPr/>
      </xdr:nvSpPr>
      <xdr:spPr>
        <a:xfrm>
          <a:off x="13462000" y="29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112056</xdr:rowOff>
    </xdr:from>
    <xdr:ext cx="762000" cy="259045"/>
    <xdr:sp macro="" textlink="">
      <xdr:nvSpPr>
        <xdr:cNvPr id="466" name="テキスト ボックス 465"/>
        <xdr:cNvSpPr txBox="1"/>
      </xdr:nvSpPr>
      <xdr:spPr>
        <a:xfrm>
          <a:off x="13131800" y="302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41,224
40,712
200.61
23,311,229
21,758,559
1,484,697
10,641,067
16,996,489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類似団体平均を下回っているが、今後も住民サービスを低下させることのないよう、執務効率の向上に努めるとともに、人件費の抑制を図る。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98425</xdr:rowOff>
    </xdr:from>
    <xdr:to>
      <xdr:col>24</xdr:col>
      <xdr:colOff>25400</xdr:colOff>
      <xdr:row>36</xdr:row>
      <xdr:rowOff>3175</xdr:rowOff>
    </xdr:to>
    <xdr:cxnSp macro="">
      <xdr:nvCxnSpPr>
        <xdr:cNvPr id="70" name="直線コネクタ 69"/>
        <xdr:cNvCxnSpPr/>
      </xdr:nvCxnSpPr>
      <xdr:spPr>
        <a:xfrm>
          <a:off x="3987800" y="60991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88900</xdr:rowOff>
    </xdr:from>
    <xdr:to>
      <xdr:col>19</xdr:col>
      <xdr:colOff>187325</xdr:colOff>
      <xdr:row>35</xdr:row>
      <xdr:rowOff>98425</xdr:rowOff>
    </xdr:to>
    <xdr:cxnSp macro="">
      <xdr:nvCxnSpPr>
        <xdr:cNvPr id="73" name="直線コネクタ 72"/>
        <xdr:cNvCxnSpPr/>
      </xdr:nvCxnSpPr>
      <xdr:spPr>
        <a:xfrm>
          <a:off x="3098800" y="6089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60325</xdr:rowOff>
    </xdr:from>
    <xdr:to>
      <xdr:col>15</xdr:col>
      <xdr:colOff>98425</xdr:colOff>
      <xdr:row>35</xdr:row>
      <xdr:rowOff>88900</xdr:rowOff>
    </xdr:to>
    <xdr:cxnSp macro="">
      <xdr:nvCxnSpPr>
        <xdr:cNvPr id="76" name="直線コネクタ 75"/>
        <xdr:cNvCxnSpPr/>
      </xdr:nvCxnSpPr>
      <xdr:spPr>
        <a:xfrm>
          <a:off x="2209800" y="6061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60325</xdr:rowOff>
    </xdr:from>
    <xdr:to>
      <xdr:col>11</xdr:col>
      <xdr:colOff>9525</xdr:colOff>
      <xdr:row>35</xdr:row>
      <xdr:rowOff>60325</xdr:rowOff>
    </xdr:to>
    <xdr:cxnSp macro="">
      <xdr:nvCxnSpPr>
        <xdr:cNvPr id="79" name="直線コネクタ 78"/>
        <xdr:cNvCxnSpPr/>
      </xdr:nvCxnSpPr>
      <xdr:spPr>
        <a:xfrm>
          <a:off x="1320800" y="6061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123825</xdr:rowOff>
    </xdr:from>
    <xdr:to>
      <xdr:col>24</xdr:col>
      <xdr:colOff>76200</xdr:colOff>
      <xdr:row>36</xdr:row>
      <xdr:rowOff>53975</xdr:rowOff>
    </xdr:to>
    <xdr:sp macro="" textlink="">
      <xdr:nvSpPr>
        <xdr:cNvPr id="89" name="楕円 88"/>
        <xdr:cNvSpPr/>
      </xdr:nvSpPr>
      <xdr:spPr>
        <a:xfrm>
          <a:off x="47752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140352</xdr:rowOff>
    </xdr:from>
    <xdr:ext cx="762000" cy="259045"/>
    <xdr:sp macro="" textlink="">
      <xdr:nvSpPr>
        <xdr:cNvPr id="90" name="人件費該当値テキスト"/>
        <xdr:cNvSpPr txBox="1"/>
      </xdr:nvSpPr>
      <xdr:spPr>
        <a:xfrm>
          <a:off x="49149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47625</xdr:rowOff>
    </xdr:from>
    <xdr:to>
      <xdr:col>20</xdr:col>
      <xdr:colOff>38100</xdr:colOff>
      <xdr:row>35</xdr:row>
      <xdr:rowOff>149225</xdr:rowOff>
    </xdr:to>
    <xdr:sp macro="" textlink="">
      <xdr:nvSpPr>
        <xdr:cNvPr id="91" name="楕円 90"/>
        <xdr:cNvSpPr/>
      </xdr:nvSpPr>
      <xdr:spPr>
        <a:xfrm>
          <a:off x="3937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159402</xdr:rowOff>
    </xdr:from>
    <xdr:ext cx="736600" cy="259045"/>
    <xdr:sp macro="" textlink="">
      <xdr:nvSpPr>
        <xdr:cNvPr id="92" name="テキスト ボックス 91"/>
        <xdr:cNvSpPr txBox="1"/>
      </xdr:nvSpPr>
      <xdr:spPr>
        <a:xfrm>
          <a:off x="3606800" y="581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38100</xdr:rowOff>
    </xdr:from>
    <xdr:to>
      <xdr:col>15</xdr:col>
      <xdr:colOff>149225</xdr:colOff>
      <xdr:row>35</xdr:row>
      <xdr:rowOff>139700</xdr:rowOff>
    </xdr:to>
    <xdr:sp macro="" textlink="">
      <xdr:nvSpPr>
        <xdr:cNvPr id="93" name="楕円 92"/>
        <xdr:cNvSpPr/>
      </xdr:nvSpPr>
      <xdr:spPr>
        <a:xfrm>
          <a:off x="3048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149877</xdr:rowOff>
    </xdr:from>
    <xdr:ext cx="762000" cy="259045"/>
    <xdr:sp macro="" textlink="">
      <xdr:nvSpPr>
        <xdr:cNvPr id="94" name="テキスト ボックス 93"/>
        <xdr:cNvSpPr txBox="1"/>
      </xdr:nvSpPr>
      <xdr:spPr>
        <a:xfrm>
          <a:off x="2717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xdr:rowOff>
    </xdr:from>
    <xdr:to>
      <xdr:col>11</xdr:col>
      <xdr:colOff>60325</xdr:colOff>
      <xdr:row>35</xdr:row>
      <xdr:rowOff>111125</xdr:rowOff>
    </xdr:to>
    <xdr:sp macro="" textlink="">
      <xdr:nvSpPr>
        <xdr:cNvPr id="95" name="楕円 94"/>
        <xdr:cNvSpPr/>
      </xdr:nvSpPr>
      <xdr:spPr>
        <a:xfrm>
          <a:off x="2159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121302</xdr:rowOff>
    </xdr:from>
    <xdr:ext cx="762000" cy="259045"/>
    <xdr:sp macro="" textlink="">
      <xdr:nvSpPr>
        <xdr:cNvPr id="96" name="テキスト ボックス 95"/>
        <xdr:cNvSpPr txBox="1"/>
      </xdr:nvSpPr>
      <xdr:spPr>
        <a:xfrm>
          <a:off x="1828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xdr:rowOff>
    </xdr:from>
    <xdr:to>
      <xdr:col>6</xdr:col>
      <xdr:colOff>171450</xdr:colOff>
      <xdr:row>35</xdr:row>
      <xdr:rowOff>111125</xdr:rowOff>
    </xdr:to>
    <xdr:sp macro="" textlink="">
      <xdr:nvSpPr>
        <xdr:cNvPr id="97" name="楕円 96"/>
        <xdr:cNvSpPr/>
      </xdr:nvSpPr>
      <xdr:spPr>
        <a:xfrm>
          <a:off x="1270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121302</xdr:rowOff>
    </xdr:from>
    <xdr:ext cx="762000" cy="259045"/>
    <xdr:sp macro="" textlink="">
      <xdr:nvSpPr>
        <xdr:cNvPr id="98" name="テキスト ボックス 97"/>
        <xdr:cNvSpPr txBox="1"/>
      </xdr:nvSpPr>
      <xdr:spPr>
        <a:xfrm>
          <a:off x="939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類似団体平均よりも高いのは、保有する公共施設数が多く、その維持管理に係る費用が要因と考えられる。令和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公共施設の使用料見直し</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指定管理料</a:t>
          </a:r>
          <a:r>
            <a:rPr kumimoji="1" lang="ja-JP" altLang="ja-JP" sz="1100">
              <a:solidFill>
                <a:schemeClr val="dk1"/>
              </a:solidFill>
              <a:effectLst/>
              <a:latin typeface="+mn-lt"/>
              <a:ea typeface="+mn-ea"/>
              <a:cs typeface="+mn-cs"/>
            </a:rPr>
            <a:t>の減などにより、前年度と比べて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ポイント低下した。</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公共施設再編方針に基づき、施設の維持管理費の節減に努める。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81280</xdr:rowOff>
    </xdr:to>
    <xdr:cxnSp macro="">
      <xdr:nvCxnSpPr>
        <xdr:cNvPr id="131" name="直線コネクタ 130"/>
        <xdr:cNvCxnSpPr/>
      </xdr:nvCxnSpPr>
      <xdr:spPr>
        <a:xfrm flipV="1">
          <a:off x="15671800" y="3091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18</xdr:row>
      <xdr:rowOff>104140</xdr:rowOff>
    </xdr:to>
    <xdr:cxnSp macro="">
      <xdr:nvCxnSpPr>
        <xdr:cNvPr id="134" name="直線コネクタ 133"/>
        <xdr:cNvCxnSpPr/>
      </xdr:nvCxnSpPr>
      <xdr:spPr>
        <a:xfrm flipV="1">
          <a:off x="14782800" y="3167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142240</xdr:rowOff>
    </xdr:to>
    <xdr:cxnSp macro="">
      <xdr:nvCxnSpPr>
        <xdr:cNvPr id="137" name="直線コネクタ 136"/>
        <xdr:cNvCxnSpPr/>
      </xdr:nvCxnSpPr>
      <xdr:spPr>
        <a:xfrm flipV="1">
          <a:off x="13893800" y="3190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142240</xdr:rowOff>
    </xdr:from>
    <xdr:to>
      <xdr:col>69</xdr:col>
      <xdr:colOff>92075</xdr:colOff>
      <xdr:row>18</xdr:row>
      <xdr:rowOff>142240</xdr:rowOff>
    </xdr:to>
    <xdr:cxnSp macro="">
      <xdr:nvCxnSpPr>
        <xdr:cNvPr id="140" name="直線コネクタ 139"/>
        <xdr:cNvCxnSpPr/>
      </xdr:nvCxnSpPr>
      <xdr:spPr>
        <a:xfrm>
          <a:off x="13004800" y="3228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50" name="楕円 149"/>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51"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52" name="楕円 151"/>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53" name="テキスト ボックス 152"/>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54" name="楕円 153"/>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55" name="テキスト ボックス 154"/>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91440</xdr:rowOff>
    </xdr:from>
    <xdr:to>
      <xdr:col>69</xdr:col>
      <xdr:colOff>142875</xdr:colOff>
      <xdr:row>19</xdr:row>
      <xdr:rowOff>21590</xdr:rowOff>
    </xdr:to>
    <xdr:sp macro="" textlink="">
      <xdr:nvSpPr>
        <xdr:cNvPr id="156" name="楕円 155"/>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6367</xdr:rowOff>
    </xdr:from>
    <xdr:ext cx="762000" cy="259045"/>
    <xdr:sp macro="" textlink="">
      <xdr:nvSpPr>
        <xdr:cNvPr id="157" name="テキスト ボックス 156"/>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8" name="楕円 157"/>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9" name="テキスト ボックス 158"/>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しているが、こ</a:t>
          </a:r>
          <a:r>
            <a:rPr kumimoji="1" lang="ja-JP" altLang="en-US" sz="1100">
              <a:solidFill>
                <a:schemeClr val="dk1"/>
              </a:solidFill>
              <a:effectLst/>
              <a:latin typeface="+mn-lt"/>
              <a:ea typeface="+mn-ea"/>
              <a:cs typeface="+mn-cs"/>
            </a:rPr>
            <a:t>れは令和２年度から児童扶養手当の支給回数の変更に伴い</a:t>
          </a:r>
          <a:r>
            <a:rPr kumimoji="1" lang="ja-JP" altLang="ja-JP" sz="1100">
              <a:solidFill>
                <a:schemeClr val="dk1"/>
              </a:solidFill>
              <a:effectLst/>
              <a:latin typeface="+mn-lt"/>
              <a:ea typeface="+mn-ea"/>
              <a:cs typeface="+mn-cs"/>
            </a:rPr>
            <a:t>、支出が減少した</a:t>
          </a:r>
          <a:r>
            <a:rPr kumimoji="1" lang="ja-JP" altLang="en-US" sz="1100">
              <a:solidFill>
                <a:schemeClr val="dk1"/>
              </a:solidFill>
              <a:effectLst/>
              <a:latin typeface="+mn-lt"/>
              <a:ea typeface="+mn-ea"/>
              <a:cs typeface="+mn-cs"/>
            </a:rPr>
            <a:t>ことなどが要因として考えられる</a:t>
          </a:r>
          <a:r>
            <a:rPr kumimoji="1" lang="ja-JP" altLang="ja-JP" sz="1100">
              <a:solidFill>
                <a:schemeClr val="dk1"/>
              </a:solidFill>
              <a:effectLst/>
              <a:latin typeface="+mn-lt"/>
              <a:ea typeface="+mn-ea"/>
              <a:cs typeface="+mn-cs"/>
            </a:rPr>
            <a:t>。少子高齢化の進展により扶助費の支出総額自体は増加傾向にある。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58</xdr:row>
      <xdr:rowOff>29028</xdr:rowOff>
    </xdr:to>
    <xdr:cxnSp macro="">
      <xdr:nvCxnSpPr>
        <xdr:cNvPr id="194" name="直線コネクタ 193"/>
        <xdr:cNvCxnSpPr/>
      </xdr:nvCxnSpPr>
      <xdr:spPr>
        <a:xfrm flipV="1">
          <a:off x="3987800" y="9760857"/>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58</xdr:row>
      <xdr:rowOff>29028</xdr:rowOff>
    </xdr:to>
    <xdr:cxnSp macro="">
      <xdr:nvCxnSpPr>
        <xdr:cNvPr id="197" name="直線コネクタ 196"/>
        <xdr:cNvCxnSpPr/>
      </xdr:nvCxnSpPr>
      <xdr:spPr>
        <a:xfrm>
          <a:off x="3098800" y="963022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57</xdr:row>
      <xdr:rowOff>135165</xdr:rowOff>
    </xdr:to>
    <xdr:cxnSp macro="">
      <xdr:nvCxnSpPr>
        <xdr:cNvPr id="200" name="直線コネクタ 199"/>
        <xdr:cNvCxnSpPr/>
      </xdr:nvCxnSpPr>
      <xdr:spPr>
        <a:xfrm flipV="1">
          <a:off x="2209800" y="96302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135165</xdr:rowOff>
    </xdr:to>
    <xdr:cxnSp macro="">
      <xdr:nvCxnSpPr>
        <xdr:cNvPr id="203" name="直線コネクタ 202"/>
        <xdr:cNvCxnSpPr/>
      </xdr:nvCxnSpPr>
      <xdr:spPr>
        <a:xfrm>
          <a:off x="1320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13" name="楕円 212"/>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14"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5" name="楕円 214"/>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6" name="テキスト ボックス 215"/>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7" name="楕円 216"/>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18" name="テキスト ボックス 217"/>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9" name="楕円 218"/>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20" name="テキスト ボックス 219"/>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21" name="楕円 220"/>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22" name="テキスト ボックス 221"/>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を上回って</a:t>
          </a:r>
          <a:r>
            <a:rPr kumimoji="1" lang="ja-JP" altLang="ja-JP" sz="1100">
              <a:solidFill>
                <a:schemeClr val="dk1"/>
              </a:solidFill>
              <a:effectLst/>
              <a:latin typeface="+mn-lt"/>
              <a:ea typeface="+mn-ea"/>
              <a:cs typeface="+mn-cs"/>
            </a:rPr>
            <a:t>いるのは、介護保険事業等社会保障関係の繰出金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に加え、令和２年度は水族館事業において入場料の減収補填を行ったことなどが要因として考えられる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公営事業会計への繰出金は年々増加傾向にあり、</a:t>
          </a:r>
          <a:r>
            <a:rPr kumimoji="1" lang="ja-JP" altLang="ja-JP" sz="1100">
              <a:solidFill>
                <a:schemeClr val="dk1"/>
              </a:solidFill>
              <a:effectLst/>
              <a:latin typeface="+mn-lt"/>
              <a:ea typeface="+mn-ea"/>
              <a:cs typeface="+mn-cs"/>
            </a:rPr>
            <a:t>今後も高い水準で推移するものと思われる。</a:t>
          </a:r>
          <a:endParaRPr lang="ja-JP" altLang="ja-JP" sz="1400">
            <a:effectLst/>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62230</xdr:rowOff>
    </xdr:to>
    <xdr:cxnSp macro="">
      <xdr:nvCxnSpPr>
        <xdr:cNvPr id="255" name="直線コネクタ 254"/>
        <xdr:cNvCxnSpPr/>
      </xdr:nvCxnSpPr>
      <xdr:spPr>
        <a:xfrm>
          <a:off x="15671800" y="9819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60</xdr:row>
      <xdr:rowOff>35560</xdr:rowOff>
    </xdr:to>
    <xdr:cxnSp macro="">
      <xdr:nvCxnSpPr>
        <xdr:cNvPr id="258" name="直線コネクタ 257"/>
        <xdr:cNvCxnSpPr/>
      </xdr:nvCxnSpPr>
      <xdr:spPr>
        <a:xfrm flipV="1">
          <a:off x="14782800" y="981964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35560</xdr:rowOff>
    </xdr:from>
    <xdr:to>
      <xdr:col>73</xdr:col>
      <xdr:colOff>180975</xdr:colOff>
      <xdr:row>60</xdr:row>
      <xdr:rowOff>157480</xdr:rowOff>
    </xdr:to>
    <xdr:cxnSp macro="">
      <xdr:nvCxnSpPr>
        <xdr:cNvPr id="261" name="直線コネクタ 260"/>
        <xdr:cNvCxnSpPr/>
      </xdr:nvCxnSpPr>
      <xdr:spPr>
        <a:xfrm flipV="1">
          <a:off x="13893800" y="10322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157480</xdr:rowOff>
    </xdr:from>
    <xdr:to>
      <xdr:col>69</xdr:col>
      <xdr:colOff>92075</xdr:colOff>
      <xdr:row>61</xdr:row>
      <xdr:rowOff>46990</xdr:rowOff>
    </xdr:to>
    <xdr:cxnSp macro="">
      <xdr:nvCxnSpPr>
        <xdr:cNvPr id="264" name="直線コネクタ 263"/>
        <xdr:cNvCxnSpPr/>
      </xdr:nvCxnSpPr>
      <xdr:spPr>
        <a:xfrm flipV="1">
          <a:off x="13004800" y="1044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4" name="楕円 273"/>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5"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6" name="楕円 275"/>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77" name="テキスト ボックス 276"/>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156210</xdr:rowOff>
    </xdr:from>
    <xdr:to>
      <xdr:col>74</xdr:col>
      <xdr:colOff>31750</xdr:colOff>
      <xdr:row>60</xdr:row>
      <xdr:rowOff>86360</xdr:rowOff>
    </xdr:to>
    <xdr:sp macro="" textlink="">
      <xdr:nvSpPr>
        <xdr:cNvPr id="278" name="楕円 277"/>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71137</xdr:rowOff>
    </xdr:from>
    <xdr:ext cx="762000" cy="259045"/>
    <xdr:sp macro="" textlink="">
      <xdr:nvSpPr>
        <xdr:cNvPr id="279" name="テキスト ボックス 278"/>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106680</xdr:rowOff>
    </xdr:from>
    <xdr:to>
      <xdr:col>69</xdr:col>
      <xdr:colOff>142875</xdr:colOff>
      <xdr:row>61</xdr:row>
      <xdr:rowOff>36830</xdr:rowOff>
    </xdr:to>
    <xdr:sp macro="" textlink="">
      <xdr:nvSpPr>
        <xdr:cNvPr id="280" name="楕円 279"/>
        <xdr:cNvSpPr/>
      </xdr:nvSpPr>
      <xdr:spPr>
        <a:xfrm>
          <a:off x="13843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21607</xdr:rowOff>
    </xdr:from>
    <xdr:ext cx="762000" cy="259045"/>
    <xdr:sp macro="" textlink="">
      <xdr:nvSpPr>
        <xdr:cNvPr id="281" name="テキスト ボックス 280"/>
        <xdr:cNvSpPr txBox="1"/>
      </xdr:nvSpPr>
      <xdr:spPr>
        <a:xfrm>
          <a:off x="13512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167640</xdr:rowOff>
    </xdr:from>
    <xdr:to>
      <xdr:col>65</xdr:col>
      <xdr:colOff>53975</xdr:colOff>
      <xdr:row>61</xdr:row>
      <xdr:rowOff>97790</xdr:rowOff>
    </xdr:to>
    <xdr:sp macro="" textlink="">
      <xdr:nvSpPr>
        <xdr:cNvPr id="282" name="楕円 281"/>
        <xdr:cNvSpPr/>
      </xdr:nvSpPr>
      <xdr:spPr>
        <a:xfrm>
          <a:off x="1295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82567</xdr:rowOff>
    </xdr:from>
    <xdr:ext cx="762000" cy="259045"/>
    <xdr:sp macro="" textlink="">
      <xdr:nvSpPr>
        <xdr:cNvPr id="283" name="テキスト ボックス 282"/>
        <xdr:cNvSpPr txBox="1"/>
      </xdr:nvSpPr>
      <xdr:spPr>
        <a:xfrm>
          <a:off x="12623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新型コロナウイルスの影響に伴う</a:t>
          </a:r>
          <a:r>
            <a:rPr kumimoji="1" lang="ja-JP" altLang="ja-JP" sz="1100">
              <a:solidFill>
                <a:schemeClr val="dk1"/>
              </a:solidFill>
              <a:effectLst/>
              <a:latin typeface="+mn-lt"/>
              <a:ea typeface="+mn-ea"/>
              <a:cs typeface="+mn-cs"/>
            </a:rPr>
            <a:t>水道事業や下水道事業への</a:t>
          </a:r>
          <a:r>
            <a:rPr kumimoji="1" lang="ja-JP" altLang="en-US" sz="1100">
              <a:solidFill>
                <a:schemeClr val="dk1"/>
              </a:solidFill>
              <a:effectLst/>
              <a:latin typeface="+mn-lt"/>
              <a:ea typeface="+mn-ea"/>
              <a:cs typeface="+mn-cs"/>
            </a:rPr>
            <a:t>繰出金の増などにより、</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公営企業会計への繰出金は</a:t>
          </a:r>
          <a:r>
            <a:rPr kumimoji="1" lang="ja-JP" altLang="ja-JP" sz="1100">
              <a:solidFill>
                <a:schemeClr val="dk1"/>
              </a:solidFill>
              <a:effectLst/>
              <a:latin typeface="+mn-lt"/>
              <a:ea typeface="+mn-ea"/>
              <a:cs typeface="+mn-cs"/>
            </a:rPr>
            <a:t>今後も同水準で推移すると思われる。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88138</xdr:rowOff>
    </xdr:to>
    <xdr:cxnSp macro="">
      <xdr:nvCxnSpPr>
        <xdr:cNvPr id="313" name="直線コネクタ 312"/>
        <xdr:cNvCxnSpPr/>
      </xdr:nvCxnSpPr>
      <xdr:spPr>
        <a:xfrm>
          <a:off x="15671800" y="64272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37</xdr:row>
      <xdr:rowOff>83566</xdr:rowOff>
    </xdr:to>
    <xdr:cxnSp macro="">
      <xdr:nvCxnSpPr>
        <xdr:cNvPr id="316" name="直線コネクタ 315"/>
        <xdr:cNvCxnSpPr/>
      </xdr:nvCxnSpPr>
      <xdr:spPr>
        <a:xfrm>
          <a:off x="14782800" y="620776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40132</xdr:rowOff>
    </xdr:to>
    <xdr:cxnSp macro="">
      <xdr:nvCxnSpPr>
        <xdr:cNvPr id="319" name="直線コネクタ 318"/>
        <xdr:cNvCxnSpPr/>
      </xdr:nvCxnSpPr>
      <xdr:spPr>
        <a:xfrm flipV="1">
          <a:off x="13893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40132</xdr:rowOff>
    </xdr:to>
    <xdr:cxnSp macro="">
      <xdr:nvCxnSpPr>
        <xdr:cNvPr id="322" name="直線コネクタ 321"/>
        <xdr:cNvCxnSpPr/>
      </xdr:nvCxnSpPr>
      <xdr:spPr>
        <a:xfrm>
          <a:off x="13004800" y="6212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32" name="楕円 331"/>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3"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4" name="楕円 333"/>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5" name="テキスト ボックス 334"/>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6" name="楕円 335"/>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7" name="テキスト ボックス 336"/>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8" name="楕円 337"/>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9" name="テキスト ボックス 338"/>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40" name="楕円 339"/>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41" name="テキスト ボックス 340"/>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CATV</a:t>
          </a:r>
          <a:r>
            <a:rPr kumimoji="1" lang="ja-JP" altLang="en-US" sz="1100">
              <a:solidFill>
                <a:schemeClr val="dk1"/>
              </a:solidFill>
              <a:effectLst/>
              <a:latin typeface="+mn-lt"/>
              <a:ea typeface="+mn-ea"/>
              <a:cs typeface="+mn-cs"/>
            </a:rPr>
            <a:t>施設整備事業債及び小学校債の減等により、</a:t>
          </a:r>
          <a:r>
            <a:rPr kumimoji="1" lang="ja-JP" altLang="ja-JP"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ポイント低下した。今後は小学校統廃合に伴う統合小学校建設に係る償還が増加すると考えられるため、新規の借入れを抑制することにより、地方債残高の縮減に努める。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119380</xdr:rowOff>
    </xdr:to>
    <xdr:cxnSp macro="">
      <xdr:nvCxnSpPr>
        <xdr:cNvPr id="374" name="直線コネクタ 373"/>
        <xdr:cNvCxnSpPr/>
      </xdr:nvCxnSpPr>
      <xdr:spPr>
        <a:xfrm flipV="1">
          <a:off x="3987800" y="13111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119380</xdr:rowOff>
    </xdr:to>
    <xdr:cxnSp macro="">
      <xdr:nvCxnSpPr>
        <xdr:cNvPr id="377" name="直線コネクタ 376"/>
        <xdr:cNvCxnSpPr/>
      </xdr:nvCxnSpPr>
      <xdr:spPr>
        <a:xfrm>
          <a:off x="3098800" y="13141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111761</xdr:rowOff>
    </xdr:to>
    <xdr:cxnSp macro="">
      <xdr:nvCxnSpPr>
        <xdr:cNvPr id="380" name="直線コネクタ 379"/>
        <xdr:cNvCxnSpPr/>
      </xdr:nvCxnSpPr>
      <xdr:spPr>
        <a:xfrm>
          <a:off x="2209800" y="13141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111761</xdr:rowOff>
    </xdr:to>
    <xdr:cxnSp macro="">
      <xdr:nvCxnSpPr>
        <xdr:cNvPr id="383" name="直線コネクタ 382"/>
        <xdr:cNvCxnSpPr/>
      </xdr:nvCxnSpPr>
      <xdr:spPr>
        <a:xfrm>
          <a:off x="1320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3" name="楕円 392"/>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4"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95" name="楕円 394"/>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96" name="テキスト ボックス 395"/>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7" name="楕円 396"/>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98" name="テキスト ボックス 397"/>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9" name="楕円 398"/>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400" name="テキスト ボックス 399"/>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401" name="楕円 400"/>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402" name="テキスト ボックス 401"/>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公債費以外の</a:t>
          </a:r>
          <a:r>
            <a:rPr kumimoji="1" lang="ja-JP" altLang="ja-JP" sz="1100">
              <a:solidFill>
                <a:schemeClr val="dk1"/>
              </a:solidFill>
              <a:effectLst/>
              <a:latin typeface="+mn-lt"/>
              <a:ea typeface="+mn-ea"/>
              <a:cs typeface="+mn-cs"/>
            </a:rPr>
            <a:t>経常収支比率が類似団体平均を上回っているのは、</a:t>
          </a:r>
          <a:r>
            <a:rPr kumimoji="1" lang="ja-JP" altLang="en-US" sz="1100">
              <a:solidFill>
                <a:schemeClr val="dk1"/>
              </a:solidFill>
              <a:effectLst/>
              <a:latin typeface="+mn-lt"/>
              <a:ea typeface="+mn-ea"/>
              <a:cs typeface="+mn-cs"/>
            </a:rPr>
            <a:t>公営企業会計への繰出金の増や、公共施設の維持管理に係る費用が高い水準で推移していることが要因と思われる。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今後も引き続き補助</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の見直しによる補助費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の削減を図るとともに、受益者負担の適正等に取り組み改善に努める。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30987</xdr:rowOff>
    </xdr:to>
    <xdr:cxnSp macro="">
      <xdr:nvCxnSpPr>
        <xdr:cNvPr id="433" name="直線コネクタ 432"/>
        <xdr:cNvCxnSpPr/>
      </xdr:nvCxnSpPr>
      <xdr:spPr>
        <a:xfrm flipV="1">
          <a:off x="15671800" y="133492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78</xdr:row>
      <xdr:rowOff>30987</xdr:rowOff>
    </xdr:to>
    <xdr:cxnSp macro="">
      <xdr:nvCxnSpPr>
        <xdr:cNvPr id="436" name="直線コネクタ 435"/>
        <xdr:cNvCxnSpPr/>
      </xdr:nvCxnSpPr>
      <xdr:spPr>
        <a:xfrm>
          <a:off x="14782800" y="133995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79</xdr:row>
      <xdr:rowOff>19558</xdr:rowOff>
    </xdr:to>
    <xdr:cxnSp macro="">
      <xdr:nvCxnSpPr>
        <xdr:cNvPr id="439" name="直線コネクタ 438"/>
        <xdr:cNvCxnSpPr/>
      </xdr:nvCxnSpPr>
      <xdr:spPr>
        <a:xfrm flipV="1">
          <a:off x="13893800" y="133995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19558</xdr:rowOff>
    </xdr:from>
    <xdr:to>
      <xdr:col>69</xdr:col>
      <xdr:colOff>92075</xdr:colOff>
      <xdr:row>79</xdr:row>
      <xdr:rowOff>24130</xdr:rowOff>
    </xdr:to>
    <xdr:cxnSp macro="">
      <xdr:nvCxnSpPr>
        <xdr:cNvPr id="442" name="直線コネクタ 441"/>
        <xdr:cNvCxnSpPr/>
      </xdr:nvCxnSpPr>
      <xdr:spPr>
        <a:xfrm flipV="1">
          <a:off x="13004800" y="135641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52" name="楕円 451"/>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53"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4" name="楕円 453"/>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55" name="テキスト ボックス 454"/>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6" name="楕円 455"/>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7" name="テキスト ボックス 456"/>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58" name="楕円 457"/>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9" name="テキスト ボックス 458"/>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60" name="楕円 459"/>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61" name="テキスト ボックス 460"/>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109605</xdr:rowOff>
    </xdr:from>
    <xdr:to>
      <xdr:col>29</xdr:col>
      <xdr:colOff>127000</xdr:colOff>
      <xdr:row>17</xdr:row>
      <xdr:rowOff>128905</xdr:rowOff>
    </xdr:to>
    <xdr:cxnSp macro="">
      <xdr:nvCxnSpPr>
        <xdr:cNvPr id="52" name="直線コネクタ 51"/>
        <xdr:cNvCxnSpPr/>
      </xdr:nvCxnSpPr>
      <xdr:spPr bwMode="auto">
        <a:xfrm flipV="1">
          <a:off x="5003800" y="3071880"/>
          <a:ext cx="647700" cy="1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128905</xdr:rowOff>
    </xdr:from>
    <xdr:to>
      <xdr:col>26</xdr:col>
      <xdr:colOff>50800</xdr:colOff>
      <xdr:row>17</xdr:row>
      <xdr:rowOff>132971</xdr:rowOff>
    </xdr:to>
    <xdr:cxnSp macro="">
      <xdr:nvCxnSpPr>
        <xdr:cNvPr id="55" name="直線コネクタ 54"/>
        <xdr:cNvCxnSpPr/>
      </xdr:nvCxnSpPr>
      <xdr:spPr bwMode="auto">
        <a:xfrm flipV="1">
          <a:off x="4305300" y="3091180"/>
          <a:ext cx="698500" cy="4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132971</xdr:rowOff>
    </xdr:from>
    <xdr:to>
      <xdr:col>22</xdr:col>
      <xdr:colOff>114300</xdr:colOff>
      <xdr:row>17</xdr:row>
      <xdr:rowOff>146866</xdr:rowOff>
    </xdr:to>
    <xdr:cxnSp macro="">
      <xdr:nvCxnSpPr>
        <xdr:cNvPr id="58" name="直線コネクタ 57"/>
        <xdr:cNvCxnSpPr/>
      </xdr:nvCxnSpPr>
      <xdr:spPr bwMode="auto">
        <a:xfrm flipV="1">
          <a:off x="3606800" y="3095246"/>
          <a:ext cx="698500" cy="1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146866</xdr:rowOff>
    </xdr:from>
    <xdr:to>
      <xdr:col>18</xdr:col>
      <xdr:colOff>177800</xdr:colOff>
      <xdr:row>17</xdr:row>
      <xdr:rowOff>156419</xdr:rowOff>
    </xdr:to>
    <xdr:cxnSp macro="">
      <xdr:nvCxnSpPr>
        <xdr:cNvPr id="61" name="直線コネクタ 60"/>
        <xdr:cNvCxnSpPr/>
      </xdr:nvCxnSpPr>
      <xdr:spPr bwMode="auto">
        <a:xfrm flipV="1">
          <a:off x="2908300" y="3109141"/>
          <a:ext cx="698500" cy="9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58805</xdr:rowOff>
    </xdr:from>
    <xdr:to>
      <xdr:col>29</xdr:col>
      <xdr:colOff>177800</xdr:colOff>
      <xdr:row>17</xdr:row>
      <xdr:rowOff>160405</xdr:rowOff>
    </xdr:to>
    <xdr:sp macro="" textlink="">
      <xdr:nvSpPr>
        <xdr:cNvPr id="71" name="楕円 70"/>
        <xdr:cNvSpPr/>
      </xdr:nvSpPr>
      <xdr:spPr bwMode="auto">
        <a:xfrm>
          <a:off x="5600700" y="302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30882</xdr:rowOff>
    </xdr:from>
    <xdr:ext cx="762000" cy="259045"/>
    <xdr:sp macro="" textlink="">
      <xdr:nvSpPr>
        <xdr:cNvPr id="72" name="人口1人当たり決算額の推移該当値テキスト130"/>
        <xdr:cNvSpPr txBox="1"/>
      </xdr:nvSpPr>
      <xdr:spPr>
        <a:xfrm>
          <a:off x="5740400" y="299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78105</xdr:rowOff>
    </xdr:from>
    <xdr:to>
      <xdr:col>26</xdr:col>
      <xdr:colOff>101600</xdr:colOff>
      <xdr:row>18</xdr:row>
      <xdr:rowOff>8255</xdr:rowOff>
    </xdr:to>
    <xdr:sp macro="" textlink="">
      <xdr:nvSpPr>
        <xdr:cNvPr id="73" name="楕円 72"/>
        <xdr:cNvSpPr/>
      </xdr:nvSpPr>
      <xdr:spPr bwMode="auto">
        <a:xfrm>
          <a:off x="4953000" y="304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164482</xdr:rowOff>
    </xdr:from>
    <xdr:ext cx="736600" cy="259045"/>
    <xdr:sp macro="" textlink="">
      <xdr:nvSpPr>
        <xdr:cNvPr id="74" name="テキスト ボックス 73"/>
        <xdr:cNvSpPr txBox="1"/>
      </xdr:nvSpPr>
      <xdr:spPr>
        <a:xfrm>
          <a:off x="4622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82171</xdr:rowOff>
    </xdr:from>
    <xdr:to>
      <xdr:col>22</xdr:col>
      <xdr:colOff>165100</xdr:colOff>
      <xdr:row>18</xdr:row>
      <xdr:rowOff>12321</xdr:rowOff>
    </xdr:to>
    <xdr:sp macro="" textlink="">
      <xdr:nvSpPr>
        <xdr:cNvPr id="75" name="楕円 74"/>
        <xdr:cNvSpPr/>
      </xdr:nvSpPr>
      <xdr:spPr bwMode="auto">
        <a:xfrm>
          <a:off x="4254500" y="304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168548</xdr:rowOff>
    </xdr:from>
    <xdr:ext cx="762000" cy="259045"/>
    <xdr:sp macro="" textlink="">
      <xdr:nvSpPr>
        <xdr:cNvPr id="76" name="テキスト ボックス 75"/>
        <xdr:cNvSpPr txBox="1"/>
      </xdr:nvSpPr>
      <xdr:spPr>
        <a:xfrm>
          <a:off x="3924300" y="31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96066</xdr:rowOff>
    </xdr:from>
    <xdr:to>
      <xdr:col>19</xdr:col>
      <xdr:colOff>38100</xdr:colOff>
      <xdr:row>18</xdr:row>
      <xdr:rowOff>26216</xdr:rowOff>
    </xdr:to>
    <xdr:sp macro="" textlink="">
      <xdr:nvSpPr>
        <xdr:cNvPr id="77" name="楕円 76"/>
        <xdr:cNvSpPr/>
      </xdr:nvSpPr>
      <xdr:spPr bwMode="auto">
        <a:xfrm>
          <a:off x="3556000" y="3058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78" name="テキスト ボックス 77"/>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105619</xdr:rowOff>
    </xdr:from>
    <xdr:to>
      <xdr:col>15</xdr:col>
      <xdr:colOff>101600</xdr:colOff>
      <xdr:row>18</xdr:row>
      <xdr:rowOff>35769</xdr:rowOff>
    </xdr:to>
    <xdr:sp macro="" textlink="">
      <xdr:nvSpPr>
        <xdr:cNvPr id="79" name="楕円 78"/>
        <xdr:cNvSpPr/>
      </xdr:nvSpPr>
      <xdr:spPr bwMode="auto">
        <a:xfrm>
          <a:off x="2857500" y="3067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20546</xdr:rowOff>
    </xdr:from>
    <xdr:ext cx="762000" cy="259045"/>
    <xdr:sp macro="" textlink="">
      <xdr:nvSpPr>
        <xdr:cNvPr id="80" name="テキスト ボックス 79"/>
        <xdr:cNvSpPr txBox="1"/>
      </xdr:nvSpPr>
      <xdr:spPr>
        <a:xfrm>
          <a:off x="2527300" y="315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279384</xdr:rowOff>
    </xdr:from>
    <xdr:to>
      <xdr:col>29</xdr:col>
      <xdr:colOff>127000</xdr:colOff>
      <xdr:row>36</xdr:row>
      <xdr:rowOff>26828</xdr:rowOff>
    </xdr:to>
    <xdr:cxnSp macro="">
      <xdr:nvCxnSpPr>
        <xdr:cNvPr id="112" name="直線コネクタ 111"/>
        <xdr:cNvCxnSpPr/>
      </xdr:nvCxnSpPr>
      <xdr:spPr bwMode="auto">
        <a:xfrm>
          <a:off x="5003800" y="6889734"/>
          <a:ext cx="647700" cy="90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11605</xdr:rowOff>
    </xdr:from>
    <xdr:ext cx="762000" cy="259045"/>
    <xdr:sp macro="" textlink="">
      <xdr:nvSpPr>
        <xdr:cNvPr id="113" name="人口1人当たり決算額の推移平均値テキスト445"/>
        <xdr:cNvSpPr txBox="1"/>
      </xdr:nvSpPr>
      <xdr:spPr>
        <a:xfrm>
          <a:off x="5740400" y="696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244203</xdr:rowOff>
    </xdr:from>
    <xdr:to>
      <xdr:col>26</xdr:col>
      <xdr:colOff>50800</xdr:colOff>
      <xdr:row>35</xdr:row>
      <xdr:rowOff>279384</xdr:rowOff>
    </xdr:to>
    <xdr:cxnSp macro="">
      <xdr:nvCxnSpPr>
        <xdr:cNvPr id="115" name="直線コネクタ 114"/>
        <xdr:cNvCxnSpPr/>
      </xdr:nvCxnSpPr>
      <xdr:spPr bwMode="auto">
        <a:xfrm>
          <a:off x="4305300" y="6854553"/>
          <a:ext cx="698500" cy="35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237803</xdr:rowOff>
    </xdr:from>
    <xdr:to>
      <xdr:col>22</xdr:col>
      <xdr:colOff>114300</xdr:colOff>
      <xdr:row>35</xdr:row>
      <xdr:rowOff>244203</xdr:rowOff>
    </xdr:to>
    <xdr:cxnSp macro="">
      <xdr:nvCxnSpPr>
        <xdr:cNvPr id="118" name="直線コネクタ 117"/>
        <xdr:cNvCxnSpPr/>
      </xdr:nvCxnSpPr>
      <xdr:spPr bwMode="auto">
        <a:xfrm>
          <a:off x="3606800" y="6848153"/>
          <a:ext cx="698500" cy="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229139</xdr:rowOff>
    </xdr:from>
    <xdr:to>
      <xdr:col>18</xdr:col>
      <xdr:colOff>177800</xdr:colOff>
      <xdr:row>35</xdr:row>
      <xdr:rowOff>237803</xdr:rowOff>
    </xdr:to>
    <xdr:cxnSp macro="">
      <xdr:nvCxnSpPr>
        <xdr:cNvPr id="121" name="直線コネクタ 120"/>
        <xdr:cNvCxnSpPr/>
      </xdr:nvCxnSpPr>
      <xdr:spPr bwMode="auto">
        <a:xfrm>
          <a:off x="2908300" y="6839489"/>
          <a:ext cx="698500" cy="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318928</xdr:rowOff>
    </xdr:from>
    <xdr:to>
      <xdr:col>29</xdr:col>
      <xdr:colOff>177800</xdr:colOff>
      <xdr:row>36</xdr:row>
      <xdr:rowOff>77628</xdr:rowOff>
    </xdr:to>
    <xdr:sp macro="" textlink="">
      <xdr:nvSpPr>
        <xdr:cNvPr id="131" name="楕円 130"/>
        <xdr:cNvSpPr/>
      </xdr:nvSpPr>
      <xdr:spPr bwMode="auto">
        <a:xfrm>
          <a:off x="5600700" y="6929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164005</xdr:rowOff>
    </xdr:from>
    <xdr:ext cx="762000" cy="259045"/>
    <xdr:sp macro="" textlink="">
      <xdr:nvSpPr>
        <xdr:cNvPr id="132" name="人口1人当たり決算額の推移該当値テキスト445"/>
        <xdr:cNvSpPr txBox="1"/>
      </xdr:nvSpPr>
      <xdr:spPr>
        <a:xfrm>
          <a:off x="5740400" y="677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228584</xdr:rowOff>
    </xdr:from>
    <xdr:to>
      <xdr:col>26</xdr:col>
      <xdr:colOff>101600</xdr:colOff>
      <xdr:row>35</xdr:row>
      <xdr:rowOff>330184</xdr:rowOff>
    </xdr:to>
    <xdr:sp macro="" textlink="">
      <xdr:nvSpPr>
        <xdr:cNvPr id="133" name="楕円 132"/>
        <xdr:cNvSpPr/>
      </xdr:nvSpPr>
      <xdr:spPr bwMode="auto">
        <a:xfrm>
          <a:off x="4953000" y="683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340361</xdr:rowOff>
    </xdr:from>
    <xdr:ext cx="736600" cy="259045"/>
    <xdr:sp macro="" textlink="">
      <xdr:nvSpPr>
        <xdr:cNvPr id="134" name="テキスト ボックス 133"/>
        <xdr:cNvSpPr txBox="1"/>
      </xdr:nvSpPr>
      <xdr:spPr>
        <a:xfrm>
          <a:off x="4622800" y="660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193403</xdr:rowOff>
    </xdr:from>
    <xdr:to>
      <xdr:col>22</xdr:col>
      <xdr:colOff>165100</xdr:colOff>
      <xdr:row>35</xdr:row>
      <xdr:rowOff>295003</xdr:rowOff>
    </xdr:to>
    <xdr:sp macro="" textlink="">
      <xdr:nvSpPr>
        <xdr:cNvPr id="135" name="楕円 134"/>
        <xdr:cNvSpPr/>
      </xdr:nvSpPr>
      <xdr:spPr bwMode="auto">
        <a:xfrm>
          <a:off x="4254500" y="680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305180</xdr:rowOff>
    </xdr:from>
    <xdr:ext cx="762000" cy="259045"/>
    <xdr:sp macro="" textlink="">
      <xdr:nvSpPr>
        <xdr:cNvPr id="136" name="テキスト ボックス 135"/>
        <xdr:cNvSpPr txBox="1"/>
      </xdr:nvSpPr>
      <xdr:spPr>
        <a:xfrm>
          <a:off x="3924300" y="657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187003</xdr:rowOff>
    </xdr:from>
    <xdr:to>
      <xdr:col>19</xdr:col>
      <xdr:colOff>38100</xdr:colOff>
      <xdr:row>35</xdr:row>
      <xdr:rowOff>288603</xdr:rowOff>
    </xdr:to>
    <xdr:sp macro="" textlink="">
      <xdr:nvSpPr>
        <xdr:cNvPr id="137" name="楕円 136"/>
        <xdr:cNvSpPr/>
      </xdr:nvSpPr>
      <xdr:spPr bwMode="auto">
        <a:xfrm>
          <a:off x="3556000" y="6797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298780</xdr:rowOff>
    </xdr:from>
    <xdr:ext cx="762000" cy="259045"/>
    <xdr:sp macro="" textlink="">
      <xdr:nvSpPr>
        <xdr:cNvPr id="138" name="テキスト ボックス 137"/>
        <xdr:cNvSpPr txBox="1"/>
      </xdr:nvSpPr>
      <xdr:spPr>
        <a:xfrm>
          <a:off x="3225800" y="656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178339</xdr:rowOff>
    </xdr:from>
    <xdr:to>
      <xdr:col>15</xdr:col>
      <xdr:colOff>101600</xdr:colOff>
      <xdr:row>35</xdr:row>
      <xdr:rowOff>279939</xdr:rowOff>
    </xdr:to>
    <xdr:sp macro="" textlink="">
      <xdr:nvSpPr>
        <xdr:cNvPr id="139" name="楕円 138"/>
        <xdr:cNvSpPr/>
      </xdr:nvSpPr>
      <xdr:spPr bwMode="auto">
        <a:xfrm>
          <a:off x="2857500" y="678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290116</xdr:rowOff>
    </xdr:from>
    <xdr:ext cx="762000" cy="259045"/>
    <xdr:sp macro="" textlink="">
      <xdr:nvSpPr>
        <xdr:cNvPr id="140" name="テキスト ボックス 139"/>
        <xdr:cNvSpPr txBox="1"/>
      </xdr:nvSpPr>
      <xdr:spPr>
        <a:xfrm>
          <a:off x="2527300" y="65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41,224
40,712
200.61
23,311,229
21,758,559
1,484,697
10,641,067
16,996,489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32062</xdr:rowOff>
    </xdr:from>
    <xdr:to>
      <xdr:col>24</xdr:col>
      <xdr:colOff>63500</xdr:colOff>
      <xdr:row>37</xdr:row>
      <xdr:rowOff>113819</xdr:rowOff>
    </xdr:to>
    <xdr:cxnSp macro="">
      <xdr:nvCxnSpPr>
        <xdr:cNvPr id="63" name="直線コネクタ 62"/>
        <xdr:cNvCxnSpPr/>
      </xdr:nvCxnSpPr>
      <xdr:spPr>
        <a:xfrm flipV="1">
          <a:off x="3797300" y="6375712"/>
          <a:ext cx="838200" cy="8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113819</xdr:rowOff>
    </xdr:from>
    <xdr:to>
      <xdr:col>19</xdr:col>
      <xdr:colOff>177800</xdr:colOff>
      <xdr:row>37</xdr:row>
      <xdr:rowOff>119779</xdr:rowOff>
    </xdr:to>
    <xdr:cxnSp macro="">
      <xdr:nvCxnSpPr>
        <xdr:cNvPr id="66" name="直線コネクタ 65"/>
        <xdr:cNvCxnSpPr/>
      </xdr:nvCxnSpPr>
      <xdr:spPr>
        <a:xfrm flipV="1">
          <a:off x="2908300" y="6457469"/>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119779</xdr:rowOff>
    </xdr:from>
    <xdr:to>
      <xdr:col>15</xdr:col>
      <xdr:colOff>50800</xdr:colOff>
      <xdr:row>37</xdr:row>
      <xdr:rowOff>124792</xdr:rowOff>
    </xdr:to>
    <xdr:cxnSp macro="">
      <xdr:nvCxnSpPr>
        <xdr:cNvPr id="69" name="直線コネクタ 68"/>
        <xdr:cNvCxnSpPr/>
      </xdr:nvCxnSpPr>
      <xdr:spPr>
        <a:xfrm flipV="1">
          <a:off x="2019300" y="6463429"/>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124792</xdr:rowOff>
    </xdr:from>
    <xdr:to>
      <xdr:col>10</xdr:col>
      <xdr:colOff>114300</xdr:colOff>
      <xdr:row>37</xdr:row>
      <xdr:rowOff>152403</xdr:rowOff>
    </xdr:to>
    <xdr:cxnSp macro="">
      <xdr:nvCxnSpPr>
        <xdr:cNvPr id="72" name="直線コネクタ 71"/>
        <xdr:cNvCxnSpPr/>
      </xdr:nvCxnSpPr>
      <xdr:spPr>
        <a:xfrm flipV="1">
          <a:off x="1130300" y="6468442"/>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152712</xdr:rowOff>
    </xdr:from>
    <xdr:to>
      <xdr:col>24</xdr:col>
      <xdr:colOff>114300</xdr:colOff>
      <xdr:row>37</xdr:row>
      <xdr:rowOff>82862</xdr:rowOff>
    </xdr:to>
    <xdr:sp macro="" textlink="">
      <xdr:nvSpPr>
        <xdr:cNvPr id="82" name="楕円 81"/>
        <xdr:cNvSpPr/>
      </xdr:nvSpPr>
      <xdr:spPr>
        <a:xfrm>
          <a:off x="4584700" y="63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131139</xdr:rowOff>
    </xdr:from>
    <xdr:ext cx="534377" cy="259045"/>
    <xdr:sp macro="" textlink="">
      <xdr:nvSpPr>
        <xdr:cNvPr id="83" name="人件費該当値テキスト"/>
        <xdr:cNvSpPr txBox="1"/>
      </xdr:nvSpPr>
      <xdr:spPr>
        <a:xfrm>
          <a:off x="4686300" y="630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63019</xdr:rowOff>
    </xdr:from>
    <xdr:to>
      <xdr:col>20</xdr:col>
      <xdr:colOff>38100</xdr:colOff>
      <xdr:row>37</xdr:row>
      <xdr:rowOff>164619</xdr:rowOff>
    </xdr:to>
    <xdr:sp macro="" textlink="">
      <xdr:nvSpPr>
        <xdr:cNvPr id="84" name="楕円 83"/>
        <xdr:cNvSpPr/>
      </xdr:nvSpPr>
      <xdr:spPr>
        <a:xfrm>
          <a:off x="3746500" y="64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155746</xdr:rowOff>
    </xdr:from>
    <xdr:ext cx="534377" cy="259045"/>
    <xdr:sp macro="" textlink="">
      <xdr:nvSpPr>
        <xdr:cNvPr id="85" name="テキスト ボックス 84"/>
        <xdr:cNvSpPr txBox="1"/>
      </xdr:nvSpPr>
      <xdr:spPr>
        <a:xfrm>
          <a:off x="3530111" y="64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68979</xdr:rowOff>
    </xdr:from>
    <xdr:to>
      <xdr:col>15</xdr:col>
      <xdr:colOff>101600</xdr:colOff>
      <xdr:row>37</xdr:row>
      <xdr:rowOff>170579</xdr:rowOff>
    </xdr:to>
    <xdr:sp macro="" textlink="">
      <xdr:nvSpPr>
        <xdr:cNvPr id="86" name="楕円 85"/>
        <xdr:cNvSpPr/>
      </xdr:nvSpPr>
      <xdr:spPr>
        <a:xfrm>
          <a:off x="2857500" y="64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161707</xdr:rowOff>
    </xdr:from>
    <xdr:ext cx="534377" cy="259045"/>
    <xdr:sp macro="" textlink="">
      <xdr:nvSpPr>
        <xdr:cNvPr id="87" name="テキスト ボックス 86"/>
        <xdr:cNvSpPr txBox="1"/>
      </xdr:nvSpPr>
      <xdr:spPr>
        <a:xfrm>
          <a:off x="2641111" y="65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73992</xdr:rowOff>
    </xdr:from>
    <xdr:to>
      <xdr:col>10</xdr:col>
      <xdr:colOff>165100</xdr:colOff>
      <xdr:row>38</xdr:row>
      <xdr:rowOff>4142</xdr:rowOff>
    </xdr:to>
    <xdr:sp macro="" textlink="">
      <xdr:nvSpPr>
        <xdr:cNvPr id="88" name="楕円 87"/>
        <xdr:cNvSpPr/>
      </xdr:nvSpPr>
      <xdr:spPr>
        <a:xfrm>
          <a:off x="1968500" y="64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166719</xdr:rowOff>
    </xdr:from>
    <xdr:ext cx="534377" cy="259045"/>
    <xdr:sp macro="" textlink="">
      <xdr:nvSpPr>
        <xdr:cNvPr id="89" name="テキスト ボックス 88"/>
        <xdr:cNvSpPr txBox="1"/>
      </xdr:nvSpPr>
      <xdr:spPr>
        <a:xfrm>
          <a:off x="1752111" y="65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101603</xdr:rowOff>
    </xdr:from>
    <xdr:to>
      <xdr:col>6</xdr:col>
      <xdr:colOff>38100</xdr:colOff>
      <xdr:row>38</xdr:row>
      <xdr:rowOff>31753</xdr:rowOff>
    </xdr:to>
    <xdr:sp macro="" textlink="">
      <xdr:nvSpPr>
        <xdr:cNvPr id="90" name="楕円 89"/>
        <xdr:cNvSpPr/>
      </xdr:nvSpPr>
      <xdr:spPr>
        <a:xfrm>
          <a:off x="1079500" y="644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22881</xdr:rowOff>
    </xdr:from>
    <xdr:ext cx="534377" cy="259045"/>
    <xdr:sp macro="" textlink="">
      <xdr:nvSpPr>
        <xdr:cNvPr id="91" name="テキスト ボックス 90"/>
        <xdr:cNvSpPr txBox="1"/>
      </xdr:nvSpPr>
      <xdr:spPr>
        <a:xfrm>
          <a:off x="863111" y="653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5240</xdr:rowOff>
    </xdr:from>
    <xdr:to>
      <xdr:col>24</xdr:col>
      <xdr:colOff>63500</xdr:colOff>
      <xdr:row>57</xdr:row>
      <xdr:rowOff>86480</xdr:rowOff>
    </xdr:to>
    <xdr:cxnSp macro="">
      <xdr:nvCxnSpPr>
        <xdr:cNvPr id="123" name="直線コネクタ 122"/>
        <xdr:cNvCxnSpPr/>
      </xdr:nvCxnSpPr>
      <xdr:spPr>
        <a:xfrm flipV="1">
          <a:off x="3797300" y="9777890"/>
          <a:ext cx="838200" cy="8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86480</xdr:rowOff>
    </xdr:from>
    <xdr:to>
      <xdr:col>19</xdr:col>
      <xdr:colOff>177800</xdr:colOff>
      <xdr:row>57</xdr:row>
      <xdr:rowOff>110570</xdr:rowOff>
    </xdr:to>
    <xdr:cxnSp macro="">
      <xdr:nvCxnSpPr>
        <xdr:cNvPr id="126" name="直線コネクタ 125"/>
        <xdr:cNvCxnSpPr/>
      </xdr:nvCxnSpPr>
      <xdr:spPr>
        <a:xfrm flipV="1">
          <a:off x="2908300" y="9859130"/>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99575</xdr:rowOff>
    </xdr:from>
    <xdr:to>
      <xdr:col>15</xdr:col>
      <xdr:colOff>50800</xdr:colOff>
      <xdr:row>57</xdr:row>
      <xdr:rowOff>110570</xdr:rowOff>
    </xdr:to>
    <xdr:cxnSp macro="">
      <xdr:nvCxnSpPr>
        <xdr:cNvPr id="129" name="直線コネクタ 128"/>
        <xdr:cNvCxnSpPr/>
      </xdr:nvCxnSpPr>
      <xdr:spPr>
        <a:xfrm>
          <a:off x="2019300" y="9872225"/>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99575</xdr:rowOff>
    </xdr:from>
    <xdr:to>
      <xdr:col>10</xdr:col>
      <xdr:colOff>114300</xdr:colOff>
      <xdr:row>57</xdr:row>
      <xdr:rowOff>120748</xdr:rowOff>
    </xdr:to>
    <xdr:cxnSp macro="">
      <xdr:nvCxnSpPr>
        <xdr:cNvPr id="132" name="直線コネクタ 131"/>
        <xdr:cNvCxnSpPr/>
      </xdr:nvCxnSpPr>
      <xdr:spPr>
        <a:xfrm flipV="1">
          <a:off x="1130300" y="9872225"/>
          <a:ext cx="8890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125890</xdr:rowOff>
    </xdr:from>
    <xdr:to>
      <xdr:col>24</xdr:col>
      <xdr:colOff>114300</xdr:colOff>
      <xdr:row>57</xdr:row>
      <xdr:rowOff>56040</xdr:rowOff>
    </xdr:to>
    <xdr:sp macro="" textlink="">
      <xdr:nvSpPr>
        <xdr:cNvPr id="142" name="楕円 141"/>
        <xdr:cNvSpPr/>
      </xdr:nvSpPr>
      <xdr:spPr>
        <a:xfrm>
          <a:off x="4584700" y="97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104317</xdr:rowOff>
    </xdr:from>
    <xdr:ext cx="534377" cy="259045"/>
    <xdr:sp macro="" textlink="">
      <xdr:nvSpPr>
        <xdr:cNvPr id="143" name="物件費該当値テキスト"/>
        <xdr:cNvSpPr txBox="1"/>
      </xdr:nvSpPr>
      <xdr:spPr>
        <a:xfrm>
          <a:off x="4686300" y="970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35680</xdr:rowOff>
    </xdr:from>
    <xdr:to>
      <xdr:col>20</xdr:col>
      <xdr:colOff>38100</xdr:colOff>
      <xdr:row>57</xdr:row>
      <xdr:rowOff>137280</xdr:rowOff>
    </xdr:to>
    <xdr:sp macro="" textlink="">
      <xdr:nvSpPr>
        <xdr:cNvPr id="144" name="楕円 143"/>
        <xdr:cNvSpPr/>
      </xdr:nvSpPr>
      <xdr:spPr>
        <a:xfrm>
          <a:off x="3746500" y="98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128407</xdr:rowOff>
    </xdr:from>
    <xdr:ext cx="534377" cy="259045"/>
    <xdr:sp macro="" textlink="">
      <xdr:nvSpPr>
        <xdr:cNvPr id="145" name="テキスト ボックス 144"/>
        <xdr:cNvSpPr txBox="1"/>
      </xdr:nvSpPr>
      <xdr:spPr>
        <a:xfrm>
          <a:off x="3530111" y="99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59770</xdr:rowOff>
    </xdr:from>
    <xdr:to>
      <xdr:col>15</xdr:col>
      <xdr:colOff>101600</xdr:colOff>
      <xdr:row>57</xdr:row>
      <xdr:rowOff>161370</xdr:rowOff>
    </xdr:to>
    <xdr:sp macro="" textlink="">
      <xdr:nvSpPr>
        <xdr:cNvPr id="146" name="楕円 145"/>
        <xdr:cNvSpPr/>
      </xdr:nvSpPr>
      <xdr:spPr>
        <a:xfrm>
          <a:off x="2857500" y="98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152497</xdr:rowOff>
    </xdr:from>
    <xdr:ext cx="534377" cy="259045"/>
    <xdr:sp macro="" textlink="">
      <xdr:nvSpPr>
        <xdr:cNvPr id="147" name="テキスト ボックス 146"/>
        <xdr:cNvSpPr txBox="1"/>
      </xdr:nvSpPr>
      <xdr:spPr>
        <a:xfrm>
          <a:off x="2641111" y="99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48775</xdr:rowOff>
    </xdr:from>
    <xdr:to>
      <xdr:col>10</xdr:col>
      <xdr:colOff>165100</xdr:colOff>
      <xdr:row>57</xdr:row>
      <xdr:rowOff>150375</xdr:rowOff>
    </xdr:to>
    <xdr:sp macro="" textlink="">
      <xdr:nvSpPr>
        <xdr:cNvPr id="148" name="楕円 147"/>
        <xdr:cNvSpPr/>
      </xdr:nvSpPr>
      <xdr:spPr>
        <a:xfrm>
          <a:off x="1968500" y="98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141502</xdr:rowOff>
    </xdr:from>
    <xdr:ext cx="534377" cy="259045"/>
    <xdr:sp macro="" textlink="">
      <xdr:nvSpPr>
        <xdr:cNvPr id="149" name="テキスト ボックス 148"/>
        <xdr:cNvSpPr txBox="1"/>
      </xdr:nvSpPr>
      <xdr:spPr>
        <a:xfrm>
          <a:off x="1752111" y="99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69948</xdr:rowOff>
    </xdr:from>
    <xdr:to>
      <xdr:col>6</xdr:col>
      <xdr:colOff>38100</xdr:colOff>
      <xdr:row>58</xdr:row>
      <xdr:rowOff>98</xdr:rowOff>
    </xdr:to>
    <xdr:sp macro="" textlink="">
      <xdr:nvSpPr>
        <xdr:cNvPr id="150" name="楕円 149"/>
        <xdr:cNvSpPr/>
      </xdr:nvSpPr>
      <xdr:spPr>
        <a:xfrm>
          <a:off x="1079500" y="98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162675</xdr:rowOff>
    </xdr:from>
    <xdr:ext cx="534377" cy="259045"/>
    <xdr:sp macro="" textlink="">
      <xdr:nvSpPr>
        <xdr:cNvPr id="151" name="テキスト ボックス 150"/>
        <xdr:cNvSpPr txBox="1"/>
      </xdr:nvSpPr>
      <xdr:spPr>
        <a:xfrm>
          <a:off x="863111" y="993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42774</xdr:rowOff>
    </xdr:from>
    <xdr:to>
      <xdr:col>24</xdr:col>
      <xdr:colOff>63500</xdr:colOff>
      <xdr:row>78</xdr:row>
      <xdr:rowOff>55713</xdr:rowOff>
    </xdr:to>
    <xdr:cxnSp macro="">
      <xdr:nvCxnSpPr>
        <xdr:cNvPr id="178" name="直線コネクタ 177"/>
        <xdr:cNvCxnSpPr/>
      </xdr:nvCxnSpPr>
      <xdr:spPr>
        <a:xfrm flipV="1">
          <a:off x="3797300" y="13244424"/>
          <a:ext cx="838200" cy="1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34886</xdr:rowOff>
    </xdr:from>
    <xdr:to>
      <xdr:col>19</xdr:col>
      <xdr:colOff>177800</xdr:colOff>
      <xdr:row>78</xdr:row>
      <xdr:rowOff>55713</xdr:rowOff>
    </xdr:to>
    <xdr:cxnSp macro="">
      <xdr:nvCxnSpPr>
        <xdr:cNvPr id="181" name="直線コネクタ 180"/>
        <xdr:cNvCxnSpPr/>
      </xdr:nvCxnSpPr>
      <xdr:spPr>
        <a:xfrm>
          <a:off x="2908300" y="13407986"/>
          <a:ext cx="8890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47803</xdr:rowOff>
    </xdr:from>
    <xdr:to>
      <xdr:col>15</xdr:col>
      <xdr:colOff>50800</xdr:colOff>
      <xdr:row>78</xdr:row>
      <xdr:rowOff>34886</xdr:rowOff>
    </xdr:to>
    <xdr:cxnSp macro="">
      <xdr:nvCxnSpPr>
        <xdr:cNvPr id="184" name="直線コネクタ 183"/>
        <xdr:cNvCxnSpPr/>
      </xdr:nvCxnSpPr>
      <xdr:spPr>
        <a:xfrm>
          <a:off x="2019300" y="13249453"/>
          <a:ext cx="889000" cy="15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47803</xdr:rowOff>
    </xdr:from>
    <xdr:to>
      <xdr:col>10</xdr:col>
      <xdr:colOff>114300</xdr:colOff>
      <xdr:row>77</xdr:row>
      <xdr:rowOff>167635</xdr:rowOff>
    </xdr:to>
    <xdr:cxnSp macro="">
      <xdr:nvCxnSpPr>
        <xdr:cNvPr id="187" name="直線コネクタ 186"/>
        <xdr:cNvCxnSpPr/>
      </xdr:nvCxnSpPr>
      <xdr:spPr>
        <a:xfrm flipV="1">
          <a:off x="1130300" y="13249453"/>
          <a:ext cx="889000" cy="1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163424</xdr:rowOff>
    </xdr:from>
    <xdr:to>
      <xdr:col>24</xdr:col>
      <xdr:colOff>114300</xdr:colOff>
      <xdr:row>77</xdr:row>
      <xdr:rowOff>93574</xdr:rowOff>
    </xdr:to>
    <xdr:sp macro="" textlink="">
      <xdr:nvSpPr>
        <xdr:cNvPr id="197" name="楕円 196"/>
        <xdr:cNvSpPr/>
      </xdr:nvSpPr>
      <xdr:spPr>
        <a:xfrm>
          <a:off x="4584700" y="131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14851</xdr:rowOff>
    </xdr:from>
    <xdr:ext cx="534377" cy="259045"/>
    <xdr:sp macro="" textlink="">
      <xdr:nvSpPr>
        <xdr:cNvPr id="198" name="維持補修費該当値テキスト"/>
        <xdr:cNvSpPr txBox="1"/>
      </xdr:nvSpPr>
      <xdr:spPr>
        <a:xfrm>
          <a:off x="4686300" y="130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4913</xdr:rowOff>
    </xdr:from>
    <xdr:to>
      <xdr:col>20</xdr:col>
      <xdr:colOff>38100</xdr:colOff>
      <xdr:row>78</xdr:row>
      <xdr:rowOff>106513</xdr:rowOff>
    </xdr:to>
    <xdr:sp macro="" textlink="">
      <xdr:nvSpPr>
        <xdr:cNvPr id="199" name="楕円 198"/>
        <xdr:cNvSpPr/>
      </xdr:nvSpPr>
      <xdr:spPr>
        <a:xfrm>
          <a:off x="3746500" y="133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97640</xdr:rowOff>
    </xdr:from>
    <xdr:ext cx="469744" cy="259045"/>
    <xdr:sp macro="" textlink="">
      <xdr:nvSpPr>
        <xdr:cNvPr id="200" name="テキスト ボックス 199"/>
        <xdr:cNvSpPr txBox="1"/>
      </xdr:nvSpPr>
      <xdr:spPr>
        <a:xfrm>
          <a:off x="3562428" y="1347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155536</xdr:rowOff>
    </xdr:from>
    <xdr:to>
      <xdr:col>15</xdr:col>
      <xdr:colOff>101600</xdr:colOff>
      <xdr:row>78</xdr:row>
      <xdr:rowOff>85686</xdr:rowOff>
    </xdr:to>
    <xdr:sp macro="" textlink="">
      <xdr:nvSpPr>
        <xdr:cNvPr id="201" name="楕円 200"/>
        <xdr:cNvSpPr/>
      </xdr:nvSpPr>
      <xdr:spPr>
        <a:xfrm>
          <a:off x="2857500" y="1335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76813</xdr:rowOff>
    </xdr:from>
    <xdr:ext cx="469744" cy="259045"/>
    <xdr:sp macro="" textlink="">
      <xdr:nvSpPr>
        <xdr:cNvPr id="202" name="テキスト ボックス 201"/>
        <xdr:cNvSpPr txBox="1"/>
      </xdr:nvSpPr>
      <xdr:spPr>
        <a:xfrm>
          <a:off x="2673428" y="1344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168453</xdr:rowOff>
    </xdr:from>
    <xdr:to>
      <xdr:col>10</xdr:col>
      <xdr:colOff>165100</xdr:colOff>
      <xdr:row>77</xdr:row>
      <xdr:rowOff>98603</xdr:rowOff>
    </xdr:to>
    <xdr:sp macro="" textlink="">
      <xdr:nvSpPr>
        <xdr:cNvPr id="203" name="楕円 202"/>
        <xdr:cNvSpPr/>
      </xdr:nvSpPr>
      <xdr:spPr>
        <a:xfrm>
          <a:off x="1968500" y="1319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115130</xdr:rowOff>
    </xdr:from>
    <xdr:ext cx="534377" cy="259045"/>
    <xdr:sp macro="" textlink="">
      <xdr:nvSpPr>
        <xdr:cNvPr id="204" name="テキスト ボックス 203"/>
        <xdr:cNvSpPr txBox="1"/>
      </xdr:nvSpPr>
      <xdr:spPr>
        <a:xfrm>
          <a:off x="1752111" y="1297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116835</xdr:rowOff>
    </xdr:from>
    <xdr:to>
      <xdr:col>6</xdr:col>
      <xdr:colOff>38100</xdr:colOff>
      <xdr:row>78</xdr:row>
      <xdr:rowOff>46985</xdr:rowOff>
    </xdr:to>
    <xdr:sp macro="" textlink="">
      <xdr:nvSpPr>
        <xdr:cNvPr id="205" name="楕円 204"/>
        <xdr:cNvSpPr/>
      </xdr:nvSpPr>
      <xdr:spPr>
        <a:xfrm>
          <a:off x="10795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63512</xdr:rowOff>
    </xdr:from>
    <xdr:ext cx="469744" cy="259045"/>
    <xdr:sp macro="" textlink="">
      <xdr:nvSpPr>
        <xdr:cNvPr id="206" name="テキスト ボックス 205"/>
        <xdr:cNvSpPr txBox="1"/>
      </xdr:nvSpPr>
      <xdr:spPr>
        <a:xfrm>
          <a:off x="895428" y="130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73997</xdr:rowOff>
    </xdr:from>
    <xdr:to>
      <xdr:col>24</xdr:col>
      <xdr:colOff>63500</xdr:colOff>
      <xdr:row>95</xdr:row>
      <xdr:rowOff>105124</xdr:rowOff>
    </xdr:to>
    <xdr:cxnSp macro="">
      <xdr:nvCxnSpPr>
        <xdr:cNvPr id="236" name="直線コネクタ 235"/>
        <xdr:cNvCxnSpPr/>
      </xdr:nvCxnSpPr>
      <xdr:spPr>
        <a:xfrm flipV="1">
          <a:off x="3797300" y="16361747"/>
          <a:ext cx="8382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105124</xdr:rowOff>
    </xdr:from>
    <xdr:to>
      <xdr:col>19</xdr:col>
      <xdr:colOff>177800</xdr:colOff>
      <xdr:row>95</xdr:row>
      <xdr:rowOff>152769</xdr:rowOff>
    </xdr:to>
    <xdr:cxnSp macro="">
      <xdr:nvCxnSpPr>
        <xdr:cNvPr id="239" name="直線コネクタ 238"/>
        <xdr:cNvCxnSpPr/>
      </xdr:nvCxnSpPr>
      <xdr:spPr>
        <a:xfrm flipV="1">
          <a:off x="2908300" y="16392874"/>
          <a:ext cx="889000" cy="4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132499</xdr:rowOff>
    </xdr:from>
    <xdr:to>
      <xdr:col>15</xdr:col>
      <xdr:colOff>50800</xdr:colOff>
      <xdr:row>95</xdr:row>
      <xdr:rowOff>152769</xdr:rowOff>
    </xdr:to>
    <xdr:cxnSp macro="">
      <xdr:nvCxnSpPr>
        <xdr:cNvPr id="242" name="直線コネクタ 241"/>
        <xdr:cNvCxnSpPr/>
      </xdr:nvCxnSpPr>
      <xdr:spPr>
        <a:xfrm>
          <a:off x="2019300" y="16420249"/>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132499</xdr:rowOff>
    </xdr:from>
    <xdr:to>
      <xdr:col>10</xdr:col>
      <xdr:colOff>114300</xdr:colOff>
      <xdr:row>95</xdr:row>
      <xdr:rowOff>158311</xdr:rowOff>
    </xdr:to>
    <xdr:cxnSp macro="">
      <xdr:nvCxnSpPr>
        <xdr:cNvPr id="245" name="直線コネクタ 244"/>
        <xdr:cNvCxnSpPr/>
      </xdr:nvCxnSpPr>
      <xdr:spPr>
        <a:xfrm flipV="1">
          <a:off x="1130300" y="16420249"/>
          <a:ext cx="889000" cy="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23197</xdr:rowOff>
    </xdr:from>
    <xdr:to>
      <xdr:col>24</xdr:col>
      <xdr:colOff>114300</xdr:colOff>
      <xdr:row>95</xdr:row>
      <xdr:rowOff>124797</xdr:rowOff>
    </xdr:to>
    <xdr:sp macro="" textlink="">
      <xdr:nvSpPr>
        <xdr:cNvPr id="255" name="楕円 254"/>
        <xdr:cNvSpPr/>
      </xdr:nvSpPr>
      <xdr:spPr>
        <a:xfrm>
          <a:off x="4584700" y="163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1624</xdr:rowOff>
    </xdr:from>
    <xdr:ext cx="534377" cy="259045"/>
    <xdr:sp macro="" textlink="">
      <xdr:nvSpPr>
        <xdr:cNvPr id="256" name="扶助費該当値テキスト"/>
        <xdr:cNvSpPr txBox="1"/>
      </xdr:nvSpPr>
      <xdr:spPr>
        <a:xfrm>
          <a:off x="4686300" y="1628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54324</xdr:rowOff>
    </xdr:from>
    <xdr:to>
      <xdr:col>20</xdr:col>
      <xdr:colOff>38100</xdr:colOff>
      <xdr:row>95</xdr:row>
      <xdr:rowOff>155924</xdr:rowOff>
    </xdr:to>
    <xdr:sp macro="" textlink="">
      <xdr:nvSpPr>
        <xdr:cNvPr id="257" name="楕円 256"/>
        <xdr:cNvSpPr/>
      </xdr:nvSpPr>
      <xdr:spPr>
        <a:xfrm>
          <a:off x="3746500" y="1634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147051</xdr:rowOff>
    </xdr:from>
    <xdr:ext cx="534377" cy="259045"/>
    <xdr:sp macro="" textlink="">
      <xdr:nvSpPr>
        <xdr:cNvPr id="258" name="テキスト ボックス 257"/>
        <xdr:cNvSpPr txBox="1"/>
      </xdr:nvSpPr>
      <xdr:spPr>
        <a:xfrm>
          <a:off x="3530111" y="164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101969</xdr:rowOff>
    </xdr:from>
    <xdr:to>
      <xdr:col>15</xdr:col>
      <xdr:colOff>101600</xdr:colOff>
      <xdr:row>96</xdr:row>
      <xdr:rowOff>32119</xdr:rowOff>
    </xdr:to>
    <xdr:sp macro="" textlink="">
      <xdr:nvSpPr>
        <xdr:cNvPr id="259" name="楕円 258"/>
        <xdr:cNvSpPr/>
      </xdr:nvSpPr>
      <xdr:spPr>
        <a:xfrm>
          <a:off x="2857500" y="163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23246</xdr:rowOff>
    </xdr:from>
    <xdr:ext cx="534377" cy="259045"/>
    <xdr:sp macro="" textlink="">
      <xdr:nvSpPr>
        <xdr:cNvPr id="260" name="テキスト ボックス 259"/>
        <xdr:cNvSpPr txBox="1"/>
      </xdr:nvSpPr>
      <xdr:spPr>
        <a:xfrm>
          <a:off x="2641111" y="164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81699</xdr:rowOff>
    </xdr:from>
    <xdr:to>
      <xdr:col>10</xdr:col>
      <xdr:colOff>165100</xdr:colOff>
      <xdr:row>96</xdr:row>
      <xdr:rowOff>11849</xdr:rowOff>
    </xdr:to>
    <xdr:sp macro="" textlink="">
      <xdr:nvSpPr>
        <xdr:cNvPr id="261" name="楕円 260"/>
        <xdr:cNvSpPr/>
      </xdr:nvSpPr>
      <xdr:spPr>
        <a:xfrm>
          <a:off x="19685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2976</xdr:rowOff>
    </xdr:from>
    <xdr:ext cx="534377" cy="259045"/>
    <xdr:sp macro="" textlink="">
      <xdr:nvSpPr>
        <xdr:cNvPr id="262" name="テキスト ボックス 261"/>
        <xdr:cNvSpPr txBox="1"/>
      </xdr:nvSpPr>
      <xdr:spPr>
        <a:xfrm>
          <a:off x="1752111" y="164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107511</xdr:rowOff>
    </xdr:from>
    <xdr:to>
      <xdr:col>6</xdr:col>
      <xdr:colOff>38100</xdr:colOff>
      <xdr:row>96</xdr:row>
      <xdr:rowOff>37661</xdr:rowOff>
    </xdr:to>
    <xdr:sp macro="" textlink="">
      <xdr:nvSpPr>
        <xdr:cNvPr id="263" name="楕円 262"/>
        <xdr:cNvSpPr/>
      </xdr:nvSpPr>
      <xdr:spPr>
        <a:xfrm>
          <a:off x="1079500" y="163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28788</xdr:rowOff>
    </xdr:from>
    <xdr:ext cx="534377" cy="259045"/>
    <xdr:sp macro="" textlink="">
      <xdr:nvSpPr>
        <xdr:cNvPr id="264" name="テキスト ボックス 263"/>
        <xdr:cNvSpPr txBox="1"/>
      </xdr:nvSpPr>
      <xdr:spPr>
        <a:xfrm>
          <a:off x="863111" y="1648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96003</xdr:rowOff>
    </xdr:from>
    <xdr:to>
      <xdr:col>55</xdr:col>
      <xdr:colOff>0</xdr:colOff>
      <xdr:row>37</xdr:row>
      <xdr:rowOff>164747</xdr:rowOff>
    </xdr:to>
    <xdr:cxnSp macro="">
      <xdr:nvCxnSpPr>
        <xdr:cNvPr id="293" name="直線コネクタ 292"/>
        <xdr:cNvCxnSpPr/>
      </xdr:nvCxnSpPr>
      <xdr:spPr>
        <a:xfrm flipV="1">
          <a:off x="9639300" y="6096753"/>
          <a:ext cx="838200" cy="4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164747</xdr:rowOff>
    </xdr:from>
    <xdr:to>
      <xdr:col>50</xdr:col>
      <xdr:colOff>114300</xdr:colOff>
      <xdr:row>38</xdr:row>
      <xdr:rowOff>58936</xdr:rowOff>
    </xdr:to>
    <xdr:cxnSp macro="">
      <xdr:nvCxnSpPr>
        <xdr:cNvPr id="296" name="直線コネクタ 295"/>
        <xdr:cNvCxnSpPr/>
      </xdr:nvCxnSpPr>
      <xdr:spPr>
        <a:xfrm flipV="1">
          <a:off x="8750300" y="6508397"/>
          <a:ext cx="889000" cy="6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58936</xdr:rowOff>
    </xdr:from>
    <xdr:to>
      <xdr:col>45</xdr:col>
      <xdr:colOff>177800</xdr:colOff>
      <xdr:row>38</xdr:row>
      <xdr:rowOff>65348</xdr:rowOff>
    </xdr:to>
    <xdr:cxnSp macro="">
      <xdr:nvCxnSpPr>
        <xdr:cNvPr id="299" name="直線コネクタ 298"/>
        <xdr:cNvCxnSpPr/>
      </xdr:nvCxnSpPr>
      <xdr:spPr>
        <a:xfrm flipV="1">
          <a:off x="7861300" y="6574036"/>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65348</xdr:rowOff>
    </xdr:from>
    <xdr:to>
      <xdr:col>41</xdr:col>
      <xdr:colOff>50800</xdr:colOff>
      <xdr:row>38</xdr:row>
      <xdr:rowOff>67485</xdr:rowOff>
    </xdr:to>
    <xdr:cxnSp macro="">
      <xdr:nvCxnSpPr>
        <xdr:cNvPr id="302" name="直線コネクタ 301"/>
        <xdr:cNvCxnSpPr/>
      </xdr:nvCxnSpPr>
      <xdr:spPr>
        <a:xfrm flipV="1">
          <a:off x="6972300" y="6580448"/>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45203</xdr:rowOff>
    </xdr:from>
    <xdr:to>
      <xdr:col>55</xdr:col>
      <xdr:colOff>50800</xdr:colOff>
      <xdr:row>35</xdr:row>
      <xdr:rowOff>146803</xdr:rowOff>
    </xdr:to>
    <xdr:sp macro="" textlink="">
      <xdr:nvSpPr>
        <xdr:cNvPr id="312" name="楕円 311"/>
        <xdr:cNvSpPr/>
      </xdr:nvSpPr>
      <xdr:spPr>
        <a:xfrm>
          <a:off x="10426700" y="60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131580</xdr:rowOff>
    </xdr:from>
    <xdr:ext cx="599010" cy="259045"/>
    <xdr:sp macro="" textlink="">
      <xdr:nvSpPr>
        <xdr:cNvPr id="313" name="補助費等該当値テキスト"/>
        <xdr:cNvSpPr txBox="1"/>
      </xdr:nvSpPr>
      <xdr:spPr>
        <a:xfrm>
          <a:off x="10528300" y="596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113947</xdr:rowOff>
    </xdr:from>
    <xdr:to>
      <xdr:col>50</xdr:col>
      <xdr:colOff>165100</xdr:colOff>
      <xdr:row>38</xdr:row>
      <xdr:rowOff>44097</xdr:rowOff>
    </xdr:to>
    <xdr:sp macro="" textlink="">
      <xdr:nvSpPr>
        <xdr:cNvPr id="314" name="楕円 313"/>
        <xdr:cNvSpPr/>
      </xdr:nvSpPr>
      <xdr:spPr>
        <a:xfrm>
          <a:off x="9588500" y="64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35224</xdr:rowOff>
    </xdr:from>
    <xdr:ext cx="534377" cy="259045"/>
    <xdr:sp macro="" textlink="">
      <xdr:nvSpPr>
        <xdr:cNvPr id="315" name="テキスト ボックス 314"/>
        <xdr:cNvSpPr txBox="1"/>
      </xdr:nvSpPr>
      <xdr:spPr>
        <a:xfrm>
          <a:off x="9372111" y="655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8136</xdr:rowOff>
    </xdr:from>
    <xdr:to>
      <xdr:col>46</xdr:col>
      <xdr:colOff>38100</xdr:colOff>
      <xdr:row>38</xdr:row>
      <xdr:rowOff>109736</xdr:rowOff>
    </xdr:to>
    <xdr:sp macro="" textlink="">
      <xdr:nvSpPr>
        <xdr:cNvPr id="316" name="楕円 315"/>
        <xdr:cNvSpPr/>
      </xdr:nvSpPr>
      <xdr:spPr>
        <a:xfrm>
          <a:off x="8699500" y="65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100863</xdr:rowOff>
    </xdr:from>
    <xdr:ext cx="534377" cy="259045"/>
    <xdr:sp macro="" textlink="">
      <xdr:nvSpPr>
        <xdr:cNvPr id="317" name="テキスト ボックス 316"/>
        <xdr:cNvSpPr txBox="1"/>
      </xdr:nvSpPr>
      <xdr:spPr>
        <a:xfrm>
          <a:off x="8483111" y="661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14548</xdr:rowOff>
    </xdr:from>
    <xdr:to>
      <xdr:col>41</xdr:col>
      <xdr:colOff>101600</xdr:colOff>
      <xdr:row>38</xdr:row>
      <xdr:rowOff>116148</xdr:rowOff>
    </xdr:to>
    <xdr:sp macro="" textlink="">
      <xdr:nvSpPr>
        <xdr:cNvPr id="318" name="楕円 317"/>
        <xdr:cNvSpPr/>
      </xdr:nvSpPr>
      <xdr:spPr>
        <a:xfrm>
          <a:off x="7810500" y="65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107275</xdr:rowOff>
    </xdr:from>
    <xdr:ext cx="534377" cy="259045"/>
    <xdr:sp macro="" textlink="">
      <xdr:nvSpPr>
        <xdr:cNvPr id="319" name="テキスト ボックス 318"/>
        <xdr:cNvSpPr txBox="1"/>
      </xdr:nvSpPr>
      <xdr:spPr>
        <a:xfrm>
          <a:off x="7594111" y="66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16685</xdr:rowOff>
    </xdr:from>
    <xdr:to>
      <xdr:col>36</xdr:col>
      <xdr:colOff>165100</xdr:colOff>
      <xdr:row>38</xdr:row>
      <xdr:rowOff>118285</xdr:rowOff>
    </xdr:to>
    <xdr:sp macro="" textlink="">
      <xdr:nvSpPr>
        <xdr:cNvPr id="320" name="楕円 319"/>
        <xdr:cNvSpPr/>
      </xdr:nvSpPr>
      <xdr:spPr>
        <a:xfrm>
          <a:off x="6921500" y="653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109412</xdr:rowOff>
    </xdr:from>
    <xdr:ext cx="534377" cy="259045"/>
    <xdr:sp macro="" textlink="">
      <xdr:nvSpPr>
        <xdr:cNvPr id="321" name="テキスト ボックス 320"/>
        <xdr:cNvSpPr txBox="1"/>
      </xdr:nvSpPr>
      <xdr:spPr>
        <a:xfrm>
          <a:off x="6705111" y="662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92869</xdr:rowOff>
    </xdr:from>
    <xdr:to>
      <xdr:col>55</xdr:col>
      <xdr:colOff>0</xdr:colOff>
      <xdr:row>58</xdr:row>
      <xdr:rowOff>12507</xdr:rowOff>
    </xdr:to>
    <xdr:cxnSp macro="">
      <xdr:nvCxnSpPr>
        <xdr:cNvPr id="348" name="直線コネクタ 347"/>
        <xdr:cNvCxnSpPr/>
      </xdr:nvCxnSpPr>
      <xdr:spPr>
        <a:xfrm>
          <a:off x="9639300" y="9865519"/>
          <a:ext cx="838200" cy="9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110439</xdr:rowOff>
    </xdr:from>
    <xdr:to>
      <xdr:col>50</xdr:col>
      <xdr:colOff>114300</xdr:colOff>
      <xdr:row>57</xdr:row>
      <xdr:rowOff>92869</xdr:rowOff>
    </xdr:to>
    <xdr:cxnSp macro="">
      <xdr:nvCxnSpPr>
        <xdr:cNvPr id="351" name="直線コネクタ 350"/>
        <xdr:cNvCxnSpPr/>
      </xdr:nvCxnSpPr>
      <xdr:spPr>
        <a:xfrm>
          <a:off x="8750300" y="9711639"/>
          <a:ext cx="889000" cy="15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110439</xdr:rowOff>
    </xdr:from>
    <xdr:to>
      <xdr:col>45</xdr:col>
      <xdr:colOff>177800</xdr:colOff>
      <xdr:row>57</xdr:row>
      <xdr:rowOff>38787</xdr:rowOff>
    </xdr:to>
    <xdr:cxnSp macro="">
      <xdr:nvCxnSpPr>
        <xdr:cNvPr id="354" name="直線コネクタ 353"/>
        <xdr:cNvCxnSpPr/>
      </xdr:nvCxnSpPr>
      <xdr:spPr>
        <a:xfrm flipV="1">
          <a:off x="7861300" y="9711639"/>
          <a:ext cx="889000" cy="9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166656</xdr:rowOff>
    </xdr:from>
    <xdr:to>
      <xdr:col>41</xdr:col>
      <xdr:colOff>50800</xdr:colOff>
      <xdr:row>57</xdr:row>
      <xdr:rowOff>38787</xdr:rowOff>
    </xdr:to>
    <xdr:cxnSp macro="">
      <xdr:nvCxnSpPr>
        <xdr:cNvPr id="357" name="直線コネクタ 356"/>
        <xdr:cNvCxnSpPr/>
      </xdr:nvCxnSpPr>
      <xdr:spPr>
        <a:xfrm>
          <a:off x="6972300" y="9767856"/>
          <a:ext cx="889000" cy="4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133157</xdr:rowOff>
    </xdr:from>
    <xdr:to>
      <xdr:col>55</xdr:col>
      <xdr:colOff>50800</xdr:colOff>
      <xdr:row>58</xdr:row>
      <xdr:rowOff>63307</xdr:rowOff>
    </xdr:to>
    <xdr:sp macro="" textlink="">
      <xdr:nvSpPr>
        <xdr:cNvPr id="367" name="楕円 366"/>
        <xdr:cNvSpPr/>
      </xdr:nvSpPr>
      <xdr:spPr>
        <a:xfrm>
          <a:off x="10426700" y="990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48084</xdr:rowOff>
    </xdr:from>
    <xdr:ext cx="534377" cy="259045"/>
    <xdr:sp macro="" textlink="">
      <xdr:nvSpPr>
        <xdr:cNvPr id="368" name="普通建設事業費該当値テキスト"/>
        <xdr:cNvSpPr txBox="1"/>
      </xdr:nvSpPr>
      <xdr:spPr>
        <a:xfrm>
          <a:off x="10528300" y="982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42069</xdr:rowOff>
    </xdr:from>
    <xdr:to>
      <xdr:col>50</xdr:col>
      <xdr:colOff>165100</xdr:colOff>
      <xdr:row>57</xdr:row>
      <xdr:rowOff>143669</xdr:rowOff>
    </xdr:to>
    <xdr:sp macro="" textlink="">
      <xdr:nvSpPr>
        <xdr:cNvPr id="369" name="楕円 368"/>
        <xdr:cNvSpPr/>
      </xdr:nvSpPr>
      <xdr:spPr>
        <a:xfrm>
          <a:off x="9588500" y="98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134796</xdr:rowOff>
    </xdr:from>
    <xdr:ext cx="534377" cy="259045"/>
    <xdr:sp macro="" textlink="">
      <xdr:nvSpPr>
        <xdr:cNvPr id="370" name="テキスト ボックス 369"/>
        <xdr:cNvSpPr txBox="1"/>
      </xdr:nvSpPr>
      <xdr:spPr>
        <a:xfrm>
          <a:off x="9372111" y="99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59639</xdr:rowOff>
    </xdr:from>
    <xdr:to>
      <xdr:col>46</xdr:col>
      <xdr:colOff>38100</xdr:colOff>
      <xdr:row>56</xdr:row>
      <xdr:rowOff>161239</xdr:rowOff>
    </xdr:to>
    <xdr:sp macro="" textlink="">
      <xdr:nvSpPr>
        <xdr:cNvPr id="371" name="楕円 370"/>
        <xdr:cNvSpPr/>
      </xdr:nvSpPr>
      <xdr:spPr>
        <a:xfrm>
          <a:off x="8699500" y="96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6316</xdr:rowOff>
    </xdr:from>
    <xdr:ext cx="534377" cy="259045"/>
    <xdr:sp macro="" textlink="">
      <xdr:nvSpPr>
        <xdr:cNvPr id="372" name="テキスト ボックス 371"/>
        <xdr:cNvSpPr txBox="1"/>
      </xdr:nvSpPr>
      <xdr:spPr>
        <a:xfrm>
          <a:off x="8483111" y="94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159437</xdr:rowOff>
    </xdr:from>
    <xdr:to>
      <xdr:col>41</xdr:col>
      <xdr:colOff>101600</xdr:colOff>
      <xdr:row>57</xdr:row>
      <xdr:rowOff>89587</xdr:rowOff>
    </xdr:to>
    <xdr:sp macro="" textlink="">
      <xdr:nvSpPr>
        <xdr:cNvPr id="373" name="楕円 372"/>
        <xdr:cNvSpPr/>
      </xdr:nvSpPr>
      <xdr:spPr>
        <a:xfrm>
          <a:off x="7810500" y="976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80714</xdr:rowOff>
    </xdr:from>
    <xdr:ext cx="534377" cy="259045"/>
    <xdr:sp macro="" textlink="">
      <xdr:nvSpPr>
        <xdr:cNvPr id="374" name="テキスト ボックス 373"/>
        <xdr:cNvSpPr txBox="1"/>
      </xdr:nvSpPr>
      <xdr:spPr>
        <a:xfrm>
          <a:off x="7594111" y="98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115856</xdr:rowOff>
    </xdr:from>
    <xdr:to>
      <xdr:col>36</xdr:col>
      <xdr:colOff>165100</xdr:colOff>
      <xdr:row>57</xdr:row>
      <xdr:rowOff>46006</xdr:rowOff>
    </xdr:to>
    <xdr:sp macro="" textlink="">
      <xdr:nvSpPr>
        <xdr:cNvPr id="375" name="楕円 374"/>
        <xdr:cNvSpPr/>
      </xdr:nvSpPr>
      <xdr:spPr>
        <a:xfrm>
          <a:off x="6921500" y="97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62533</xdr:rowOff>
    </xdr:from>
    <xdr:ext cx="534377" cy="259045"/>
    <xdr:sp macro="" textlink="">
      <xdr:nvSpPr>
        <xdr:cNvPr id="376" name="テキスト ボックス 375"/>
        <xdr:cNvSpPr txBox="1"/>
      </xdr:nvSpPr>
      <xdr:spPr>
        <a:xfrm>
          <a:off x="6705111" y="94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162395</xdr:rowOff>
    </xdr:from>
    <xdr:to>
      <xdr:col>55</xdr:col>
      <xdr:colOff>0</xdr:colOff>
      <xdr:row>79</xdr:row>
      <xdr:rowOff>15545</xdr:rowOff>
    </xdr:to>
    <xdr:cxnSp macro="">
      <xdr:nvCxnSpPr>
        <xdr:cNvPr id="405" name="直線コネクタ 404"/>
        <xdr:cNvCxnSpPr/>
      </xdr:nvCxnSpPr>
      <xdr:spPr>
        <a:xfrm>
          <a:off x="9639300" y="13535495"/>
          <a:ext cx="8382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105817</xdr:rowOff>
    </xdr:from>
    <xdr:to>
      <xdr:col>50</xdr:col>
      <xdr:colOff>114300</xdr:colOff>
      <xdr:row>78</xdr:row>
      <xdr:rowOff>162395</xdr:rowOff>
    </xdr:to>
    <xdr:cxnSp macro="">
      <xdr:nvCxnSpPr>
        <xdr:cNvPr id="408" name="直線コネクタ 407"/>
        <xdr:cNvCxnSpPr/>
      </xdr:nvCxnSpPr>
      <xdr:spPr>
        <a:xfrm>
          <a:off x="8750300" y="13478917"/>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105817</xdr:rowOff>
    </xdr:from>
    <xdr:to>
      <xdr:col>45</xdr:col>
      <xdr:colOff>177800</xdr:colOff>
      <xdr:row>78</xdr:row>
      <xdr:rowOff>106438</xdr:rowOff>
    </xdr:to>
    <xdr:cxnSp macro="">
      <xdr:nvCxnSpPr>
        <xdr:cNvPr id="411" name="直線コネクタ 410"/>
        <xdr:cNvCxnSpPr/>
      </xdr:nvCxnSpPr>
      <xdr:spPr>
        <a:xfrm flipV="1">
          <a:off x="7861300" y="13478917"/>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88240</xdr:rowOff>
    </xdr:from>
    <xdr:to>
      <xdr:col>41</xdr:col>
      <xdr:colOff>50800</xdr:colOff>
      <xdr:row>78</xdr:row>
      <xdr:rowOff>106438</xdr:rowOff>
    </xdr:to>
    <xdr:cxnSp macro="">
      <xdr:nvCxnSpPr>
        <xdr:cNvPr id="414" name="直線コネクタ 413"/>
        <xdr:cNvCxnSpPr/>
      </xdr:nvCxnSpPr>
      <xdr:spPr>
        <a:xfrm>
          <a:off x="6972300" y="13461340"/>
          <a:ext cx="889000" cy="1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136195</xdr:rowOff>
    </xdr:from>
    <xdr:to>
      <xdr:col>55</xdr:col>
      <xdr:colOff>50800</xdr:colOff>
      <xdr:row>79</xdr:row>
      <xdr:rowOff>66345</xdr:rowOff>
    </xdr:to>
    <xdr:sp macro="" textlink="">
      <xdr:nvSpPr>
        <xdr:cNvPr id="424" name="楕円 423"/>
        <xdr:cNvSpPr/>
      </xdr:nvSpPr>
      <xdr:spPr>
        <a:xfrm>
          <a:off x="10426700" y="135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51122</xdr:rowOff>
    </xdr:from>
    <xdr:ext cx="469744" cy="259045"/>
    <xdr:sp macro="" textlink="">
      <xdr:nvSpPr>
        <xdr:cNvPr id="425" name="普通建設事業費 （ うち新規整備　）該当値テキスト"/>
        <xdr:cNvSpPr txBox="1"/>
      </xdr:nvSpPr>
      <xdr:spPr>
        <a:xfrm>
          <a:off x="10528300" y="134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111595</xdr:rowOff>
    </xdr:from>
    <xdr:to>
      <xdr:col>50</xdr:col>
      <xdr:colOff>165100</xdr:colOff>
      <xdr:row>79</xdr:row>
      <xdr:rowOff>41745</xdr:rowOff>
    </xdr:to>
    <xdr:sp macro="" textlink="">
      <xdr:nvSpPr>
        <xdr:cNvPr id="426" name="楕円 425"/>
        <xdr:cNvSpPr/>
      </xdr:nvSpPr>
      <xdr:spPr>
        <a:xfrm>
          <a:off x="9588500" y="134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32872</xdr:rowOff>
    </xdr:from>
    <xdr:ext cx="469744" cy="259045"/>
    <xdr:sp macro="" textlink="">
      <xdr:nvSpPr>
        <xdr:cNvPr id="427" name="テキスト ボックス 426"/>
        <xdr:cNvSpPr txBox="1"/>
      </xdr:nvSpPr>
      <xdr:spPr>
        <a:xfrm>
          <a:off x="9404428" y="1357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55017</xdr:rowOff>
    </xdr:from>
    <xdr:to>
      <xdr:col>46</xdr:col>
      <xdr:colOff>38100</xdr:colOff>
      <xdr:row>78</xdr:row>
      <xdr:rowOff>156617</xdr:rowOff>
    </xdr:to>
    <xdr:sp macro="" textlink="">
      <xdr:nvSpPr>
        <xdr:cNvPr id="428" name="楕円 427"/>
        <xdr:cNvSpPr/>
      </xdr:nvSpPr>
      <xdr:spPr>
        <a:xfrm>
          <a:off x="8699500" y="134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147744</xdr:rowOff>
    </xdr:from>
    <xdr:ext cx="469744" cy="259045"/>
    <xdr:sp macro="" textlink="">
      <xdr:nvSpPr>
        <xdr:cNvPr id="429" name="テキスト ボックス 428"/>
        <xdr:cNvSpPr txBox="1"/>
      </xdr:nvSpPr>
      <xdr:spPr>
        <a:xfrm>
          <a:off x="8515428" y="135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55638</xdr:rowOff>
    </xdr:from>
    <xdr:to>
      <xdr:col>41</xdr:col>
      <xdr:colOff>101600</xdr:colOff>
      <xdr:row>78</xdr:row>
      <xdr:rowOff>157238</xdr:rowOff>
    </xdr:to>
    <xdr:sp macro="" textlink="">
      <xdr:nvSpPr>
        <xdr:cNvPr id="430" name="楕円 429"/>
        <xdr:cNvSpPr/>
      </xdr:nvSpPr>
      <xdr:spPr>
        <a:xfrm>
          <a:off x="78105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148365</xdr:rowOff>
    </xdr:from>
    <xdr:ext cx="469744" cy="259045"/>
    <xdr:sp macro="" textlink="">
      <xdr:nvSpPr>
        <xdr:cNvPr id="431" name="テキスト ボックス 430"/>
        <xdr:cNvSpPr txBox="1"/>
      </xdr:nvSpPr>
      <xdr:spPr>
        <a:xfrm>
          <a:off x="7626428" y="135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37440</xdr:rowOff>
    </xdr:from>
    <xdr:to>
      <xdr:col>36</xdr:col>
      <xdr:colOff>165100</xdr:colOff>
      <xdr:row>78</xdr:row>
      <xdr:rowOff>139040</xdr:rowOff>
    </xdr:to>
    <xdr:sp macro="" textlink="">
      <xdr:nvSpPr>
        <xdr:cNvPr id="432" name="楕円 431"/>
        <xdr:cNvSpPr/>
      </xdr:nvSpPr>
      <xdr:spPr>
        <a:xfrm>
          <a:off x="6921500" y="134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130167</xdr:rowOff>
    </xdr:from>
    <xdr:ext cx="534377" cy="259045"/>
    <xdr:sp macro="" textlink="">
      <xdr:nvSpPr>
        <xdr:cNvPr id="433" name="テキスト ボックス 432"/>
        <xdr:cNvSpPr txBox="1"/>
      </xdr:nvSpPr>
      <xdr:spPr>
        <a:xfrm>
          <a:off x="6705111" y="1350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134229</xdr:rowOff>
    </xdr:from>
    <xdr:to>
      <xdr:col>55</xdr:col>
      <xdr:colOff>0</xdr:colOff>
      <xdr:row>98</xdr:row>
      <xdr:rowOff>61908</xdr:rowOff>
    </xdr:to>
    <xdr:cxnSp macro="">
      <xdr:nvCxnSpPr>
        <xdr:cNvPr id="462" name="直線コネクタ 461"/>
        <xdr:cNvCxnSpPr/>
      </xdr:nvCxnSpPr>
      <xdr:spPr>
        <a:xfrm>
          <a:off x="9639300" y="16764879"/>
          <a:ext cx="838200" cy="9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66129</xdr:rowOff>
    </xdr:from>
    <xdr:to>
      <xdr:col>50</xdr:col>
      <xdr:colOff>114300</xdr:colOff>
      <xdr:row>97</xdr:row>
      <xdr:rowOff>134229</xdr:rowOff>
    </xdr:to>
    <xdr:cxnSp macro="">
      <xdr:nvCxnSpPr>
        <xdr:cNvPr id="465" name="直線コネクタ 464"/>
        <xdr:cNvCxnSpPr/>
      </xdr:nvCxnSpPr>
      <xdr:spPr>
        <a:xfrm>
          <a:off x="8750300" y="16525329"/>
          <a:ext cx="889000" cy="23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66129</xdr:rowOff>
    </xdr:from>
    <xdr:to>
      <xdr:col>45</xdr:col>
      <xdr:colOff>177800</xdr:colOff>
      <xdr:row>97</xdr:row>
      <xdr:rowOff>59592</xdr:rowOff>
    </xdr:to>
    <xdr:cxnSp macro="">
      <xdr:nvCxnSpPr>
        <xdr:cNvPr id="468" name="直線コネクタ 467"/>
        <xdr:cNvCxnSpPr/>
      </xdr:nvCxnSpPr>
      <xdr:spPr>
        <a:xfrm flipV="1">
          <a:off x="7861300" y="16525329"/>
          <a:ext cx="889000" cy="16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163018</xdr:rowOff>
    </xdr:from>
    <xdr:to>
      <xdr:col>41</xdr:col>
      <xdr:colOff>50800</xdr:colOff>
      <xdr:row>97</xdr:row>
      <xdr:rowOff>59592</xdr:rowOff>
    </xdr:to>
    <xdr:cxnSp macro="">
      <xdr:nvCxnSpPr>
        <xdr:cNvPr id="471" name="直線コネクタ 470"/>
        <xdr:cNvCxnSpPr/>
      </xdr:nvCxnSpPr>
      <xdr:spPr>
        <a:xfrm>
          <a:off x="6972300" y="16622218"/>
          <a:ext cx="889000" cy="6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11108</xdr:rowOff>
    </xdr:from>
    <xdr:to>
      <xdr:col>55</xdr:col>
      <xdr:colOff>50800</xdr:colOff>
      <xdr:row>98</xdr:row>
      <xdr:rowOff>112708</xdr:rowOff>
    </xdr:to>
    <xdr:sp macro="" textlink="">
      <xdr:nvSpPr>
        <xdr:cNvPr id="481" name="楕円 480"/>
        <xdr:cNvSpPr/>
      </xdr:nvSpPr>
      <xdr:spPr>
        <a:xfrm>
          <a:off x="10426700" y="168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97485</xdr:rowOff>
    </xdr:from>
    <xdr:ext cx="534377" cy="259045"/>
    <xdr:sp macro="" textlink="">
      <xdr:nvSpPr>
        <xdr:cNvPr id="482" name="普通建設事業費 （ うち更新整備　）該当値テキスト"/>
        <xdr:cNvSpPr txBox="1"/>
      </xdr:nvSpPr>
      <xdr:spPr>
        <a:xfrm>
          <a:off x="10528300" y="167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83429</xdr:rowOff>
    </xdr:from>
    <xdr:to>
      <xdr:col>50</xdr:col>
      <xdr:colOff>165100</xdr:colOff>
      <xdr:row>98</xdr:row>
      <xdr:rowOff>13579</xdr:rowOff>
    </xdr:to>
    <xdr:sp macro="" textlink="">
      <xdr:nvSpPr>
        <xdr:cNvPr id="483" name="楕円 482"/>
        <xdr:cNvSpPr/>
      </xdr:nvSpPr>
      <xdr:spPr>
        <a:xfrm>
          <a:off x="9588500" y="167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4706</xdr:rowOff>
    </xdr:from>
    <xdr:ext cx="534377" cy="259045"/>
    <xdr:sp macro="" textlink="">
      <xdr:nvSpPr>
        <xdr:cNvPr id="484" name="テキスト ボックス 483"/>
        <xdr:cNvSpPr txBox="1"/>
      </xdr:nvSpPr>
      <xdr:spPr>
        <a:xfrm>
          <a:off x="9372111" y="168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15329</xdr:rowOff>
    </xdr:from>
    <xdr:to>
      <xdr:col>46</xdr:col>
      <xdr:colOff>38100</xdr:colOff>
      <xdr:row>96</xdr:row>
      <xdr:rowOff>116929</xdr:rowOff>
    </xdr:to>
    <xdr:sp macro="" textlink="">
      <xdr:nvSpPr>
        <xdr:cNvPr id="485" name="楕円 484"/>
        <xdr:cNvSpPr/>
      </xdr:nvSpPr>
      <xdr:spPr>
        <a:xfrm>
          <a:off x="8699500" y="164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133456</xdr:rowOff>
    </xdr:from>
    <xdr:ext cx="534377" cy="259045"/>
    <xdr:sp macro="" textlink="">
      <xdr:nvSpPr>
        <xdr:cNvPr id="486" name="テキスト ボックス 485"/>
        <xdr:cNvSpPr txBox="1"/>
      </xdr:nvSpPr>
      <xdr:spPr>
        <a:xfrm>
          <a:off x="8483111" y="162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8792</xdr:rowOff>
    </xdr:from>
    <xdr:to>
      <xdr:col>41</xdr:col>
      <xdr:colOff>101600</xdr:colOff>
      <xdr:row>97</xdr:row>
      <xdr:rowOff>110392</xdr:rowOff>
    </xdr:to>
    <xdr:sp macro="" textlink="">
      <xdr:nvSpPr>
        <xdr:cNvPr id="487" name="楕円 486"/>
        <xdr:cNvSpPr/>
      </xdr:nvSpPr>
      <xdr:spPr>
        <a:xfrm>
          <a:off x="7810500" y="166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126919</xdr:rowOff>
    </xdr:from>
    <xdr:ext cx="534377" cy="259045"/>
    <xdr:sp macro="" textlink="">
      <xdr:nvSpPr>
        <xdr:cNvPr id="488" name="テキスト ボックス 487"/>
        <xdr:cNvSpPr txBox="1"/>
      </xdr:nvSpPr>
      <xdr:spPr>
        <a:xfrm>
          <a:off x="7594111" y="1641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112218</xdr:rowOff>
    </xdr:from>
    <xdr:to>
      <xdr:col>36</xdr:col>
      <xdr:colOff>165100</xdr:colOff>
      <xdr:row>97</xdr:row>
      <xdr:rowOff>42368</xdr:rowOff>
    </xdr:to>
    <xdr:sp macro="" textlink="">
      <xdr:nvSpPr>
        <xdr:cNvPr id="489" name="楕円 488"/>
        <xdr:cNvSpPr/>
      </xdr:nvSpPr>
      <xdr:spPr>
        <a:xfrm>
          <a:off x="6921500" y="165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58895</xdr:rowOff>
    </xdr:from>
    <xdr:ext cx="534377" cy="259045"/>
    <xdr:sp macro="" textlink="">
      <xdr:nvSpPr>
        <xdr:cNvPr id="490" name="テキスト ボックス 489"/>
        <xdr:cNvSpPr txBox="1"/>
      </xdr:nvSpPr>
      <xdr:spPr>
        <a:xfrm>
          <a:off x="6705111" y="1634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19342</xdr:rowOff>
    </xdr:from>
    <xdr:to>
      <xdr:col>85</xdr:col>
      <xdr:colOff>127000</xdr:colOff>
      <xdr:row>39</xdr:row>
      <xdr:rowOff>30029</xdr:rowOff>
    </xdr:to>
    <xdr:cxnSp macro="">
      <xdr:nvCxnSpPr>
        <xdr:cNvPr id="519" name="直線コネクタ 518"/>
        <xdr:cNvCxnSpPr/>
      </xdr:nvCxnSpPr>
      <xdr:spPr>
        <a:xfrm>
          <a:off x="15481300" y="6705892"/>
          <a:ext cx="8382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17437</xdr:rowOff>
    </xdr:from>
    <xdr:to>
      <xdr:col>81</xdr:col>
      <xdr:colOff>50800</xdr:colOff>
      <xdr:row>39</xdr:row>
      <xdr:rowOff>19342</xdr:rowOff>
    </xdr:to>
    <xdr:cxnSp macro="">
      <xdr:nvCxnSpPr>
        <xdr:cNvPr id="522" name="直線コネクタ 521"/>
        <xdr:cNvCxnSpPr/>
      </xdr:nvCxnSpPr>
      <xdr:spPr>
        <a:xfrm>
          <a:off x="14592300" y="670398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17437</xdr:rowOff>
    </xdr:from>
    <xdr:to>
      <xdr:col>76</xdr:col>
      <xdr:colOff>114300</xdr:colOff>
      <xdr:row>39</xdr:row>
      <xdr:rowOff>19171</xdr:rowOff>
    </xdr:to>
    <xdr:cxnSp macro="">
      <xdr:nvCxnSpPr>
        <xdr:cNvPr id="525" name="直線コネクタ 524"/>
        <xdr:cNvCxnSpPr/>
      </xdr:nvCxnSpPr>
      <xdr:spPr>
        <a:xfrm flipV="1">
          <a:off x="13703300" y="6703987"/>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19171</xdr:rowOff>
    </xdr:from>
    <xdr:to>
      <xdr:col>71</xdr:col>
      <xdr:colOff>177800</xdr:colOff>
      <xdr:row>39</xdr:row>
      <xdr:rowOff>27286</xdr:rowOff>
    </xdr:to>
    <xdr:cxnSp macro="">
      <xdr:nvCxnSpPr>
        <xdr:cNvPr id="528" name="直線コネクタ 527"/>
        <xdr:cNvCxnSpPr/>
      </xdr:nvCxnSpPr>
      <xdr:spPr>
        <a:xfrm flipV="1">
          <a:off x="12814300" y="6705721"/>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150679</xdr:rowOff>
    </xdr:from>
    <xdr:to>
      <xdr:col>85</xdr:col>
      <xdr:colOff>177800</xdr:colOff>
      <xdr:row>39</xdr:row>
      <xdr:rowOff>80829</xdr:rowOff>
    </xdr:to>
    <xdr:sp macro="" textlink="">
      <xdr:nvSpPr>
        <xdr:cNvPr id="538" name="楕円 537"/>
        <xdr:cNvSpPr/>
      </xdr:nvSpPr>
      <xdr:spPr>
        <a:xfrm>
          <a:off x="16268700" y="66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65606</xdr:rowOff>
    </xdr:from>
    <xdr:ext cx="378565" cy="259045"/>
    <xdr:sp macro="" textlink="">
      <xdr:nvSpPr>
        <xdr:cNvPr id="539" name="災害復旧事業費該当値テキスト"/>
        <xdr:cNvSpPr txBox="1"/>
      </xdr:nvSpPr>
      <xdr:spPr>
        <a:xfrm>
          <a:off x="16370300" y="658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139992</xdr:rowOff>
    </xdr:from>
    <xdr:to>
      <xdr:col>81</xdr:col>
      <xdr:colOff>101600</xdr:colOff>
      <xdr:row>39</xdr:row>
      <xdr:rowOff>70142</xdr:rowOff>
    </xdr:to>
    <xdr:sp macro="" textlink="">
      <xdr:nvSpPr>
        <xdr:cNvPr id="540" name="楕円 539"/>
        <xdr:cNvSpPr/>
      </xdr:nvSpPr>
      <xdr:spPr>
        <a:xfrm>
          <a:off x="15430500" y="66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61269</xdr:rowOff>
    </xdr:from>
    <xdr:ext cx="469744" cy="259045"/>
    <xdr:sp macro="" textlink="">
      <xdr:nvSpPr>
        <xdr:cNvPr id="541" name="テキスト ボックス 540"/>
        <xdr:cNvSpPr txBox="1"/>
      </xdr:nvSpPr>
      <xdr:spPr>
        <a:xfrm>
          <a:off x="15246428" y="67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138087</xdr:rowOff>
    </xdr:from>
    <xdr:to>
      <xdr:col>76</xdr:col>
      <xdr:colOff>165100</xdr:colOff>
      <xdr:row>39</xdr:row>
      <xdr:rowOff>68237</xdr:rowOff>
    </xdr:to>
    <xdr:sp macro="" textlink="">
      <xdr:nvSpPr>
        <xdr:cNvPr id="542" name="楕円 541"/>
        <xdr:cNvSpPr/>
      </xdr:nvSpPr>
      <xdr:spPr>
        <a:xfrm>
          <a:off x="14541500" y="66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59364</xdr:rowOff>
    </xdr:from>
    <xdr:ext cx="469744" cy="259045"/>
    <xdr:sp macro="" textlink="">
      <xdr:nvSpPr>
        <xdr:cNvPr id="543" name="テキスト ボックス 542"/>
        <xdr:cNvSpPr txBox="1"/>
      </xdr:nvSpPr>
      <xdr:spPr>
        <a:xfrm>
          <a:off x="14357428" y="674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139821</xdr:rowOff>
    </xdr:from>
    <xdr:to>
      <xdr:col>72</xdr:col>
      <xdr:colOff>38100</xdr:colOff>
      <xdr:row>39</xdr:row>
      <xdr:rowOff>69971</xdr:rowOff>
    </xdr:to>
    <xdr:sp macro="" textlink="">
      <xdr:nvSpPr>
        <xdr:cNvPr id="544" name="楕円 543"/>
        <xdr:cNvSpPr/>
      </xdr:nvSpPr>
      <xdr:spPr>
        <a:xfrm>
          <a:off x="13652500" y="66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61098</xdr:rowOff>
    </xdr:from>
    <xdr:ext cx="469744" cy="259045"/>
    <xdr:sp macro="" textlink="">
      <xdr:nvSpPr>
        <xdr:cNvPr id="545" name="テキスト ボックス 544"/>
        <xdr:cNvSpPr txBox="1"/>
      </xdr:nvSpPr>
      <xdr:spPr>
        <a:xfrm>
          <a:off x="13468428" y="674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147936</xdr:rowOff>
    </xdr:from>
    <xdr:to>
      <xdr:col>67</xdr:col>
      <xdr:colOff>101600</xdr:colOff>
      <xdr:row>39</xdr:row>
      <xdr:rowOff>78086</xdr:rowOff>
    </xdr:to>
    <xdr:sp macro="" textlink="">
      <xdr:nvSpPr>
        <xdr:cNvPr id="546" name="楕円 545"/>
        <xdr:cNvSpPr/>
      </xdr:nvSpPr>
      <xdr:spPr>
        <a:xfrm>
          <a:off x="12763500" y="66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69213</xdr:rowOff>
    </xdr:from>
    <xdr:ext cx="378565" cy="259045"/>
    <xdr:sp macro="" textlink="">
      <xdr:nvSpPr>
        <xdr:cNvPr id="547" name="テキスト ボックス 546"/>
        <xdr:cNvSpPr txBox="1"/>
      </xdr:nvSpPr>
      <xdr:spPr>
        <a:xfrm>
          <a:off x="12625017" y="675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110448</xdr:rowOff>
    </xdr:from>
    <xdr:to>
      <xdr:col>85</xdr:col>
      <xdr:colOff>127000</xdr:colOff>
      <xdr:row>77</xdr:row>
      <xdr:rowOff>114066</xdr:rowOff>
    </xdr:to>
    <xdr:cxnSp macro="">
      <xdr:nvCxnSpPr>
        <xdr:cNvPr id="625" name="直線コネクタ 624"/>
        <xdr:cNvCxnSpPr/>
      </xdr:nvCxnSpPr>
      <xdr:spPr>
        <a:xfrm>
          <a:off x="15481300" y="13312098"/>
          <a:ext cx="8382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110448</xdr:rowOff>
    </xdr:from>
    <xdr:to>
      <xdr:col>81</xdr:col>
      <xdr:colOff>50800</xdr:colOff>
      <xdr:row>77</xdr:row>
      <xdr:rowOff>110798</xdr:rowOff>
    </xdr:to>
    <xdr:cxnSp macro="">
      <xdr:nvCxnSpPr>
        <xdr:cNvPr id="628" name="直線コネクタ 627"/>
        <xdr:cNvCxnSpPr/>
      </xdr:nvCxnSpPr>
      <xdr:spPr>
        <a:xfrm flipV="1">
          <a:off x="14592300" y="13312098"/>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110317</xdr:rowOff>
    </xdr:from>
    <xdr:to>
      <xdr:col>76</xdr:col>
      <xdr:colOff>114300</xdr:colOff>
      <xdr:row>77</xdr:row>
      <xdr:rowOff>110798</xdr:rowOff>
    </xdr:to>
    <xdr:cxnSp macro="">
      <xdr:nvCxnSpPr>
        <xdr:cNvPr id="631" name="直線コネクタ 630"/>
        <xdr:cNvCxnSpPr/>
      </xdr:nvCxnSpPr>
      <xdr:spPr>
        <a:xfrm>
          <a:off x="13703300" y="13311967"/>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110317</xdr:rowOff>
    </xdr:from>
    <xdr:to>
      <xdr:col>71</xdr:col>
      <xdr:colOff>177800</xdr:colOff>
      <xdr:row>77</xdr:row>
      <xdr:rowOff>119515</xdr:rowOff>
    </xdr:to>
    <xdr:cxnSp macro="">
      <xdr:nvCxnSpPr>
        <xdr:cNvPr id="634" name="直線コネクタ 633"/>
        <xdr:cNvCxnSpPr/>
      </xdr:nvCxnSpPr>
      <xdr:spPr>
        <a:xfrm flipV="1">
          <a:off x="12814300" y="13311967"/>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63266</xdr:rowOff>
    </xdr:from>
    <xdr:to>
      <xdr:col>85</xdr:col>
      <xdr:colOff>177800</xdr:colOff>
      <xdr:row>77</xdr:row>
      <xdr:rowOff>164866</xdr:rowOff>
    </xdr:to>
    <xdr:sp macro="" textlink="">
      <xdr:nvSpPr>
        <xdr:cNvPr id="644" name="楕円 643"/>
        <xdr:cNvSpPr/>
      </xdr:nvSpPr>
      <xdr:spPr>
        <a:xfrm>
          <a:off x="16268700" y="132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41693</xdr:rowOff>
    </xdr:from>
    <xdr:ext cx="534377" cy="259045"/>
    <xdr:sp macro="" textlink="">
      <xdr:nvSpPr>
        <xdr:cNvPr id="645" name="公債費該当値テキスト"/>
        <xdr:cNvSpPr txBox="1"/>
      </xdr:nvSpPr>
      <xdr:spPr>
        <a:xfrm>
          <a:off x="16370300" y="132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59648</xdr:rowOff>
    </xdr:from>
    <xdr:to>
      <xdr:col>81</xdr:col>
      <xdr:colOff>101600</xdr:colOff>
      <xdr:row>77</xdr:row>
      <xdr:rowOff>161248</xdr:rowOff>
    </xdr:to>
    <xdr:sp macro="" textlink="">
      <xdr:nvSpPr>
        <xdr:cNvPr id="646" name="楕円 645"/>
        <xdr:cNvSpPr/>
      </xdr:nvSpPr>
      <xdr:spPr>
        <a:xfrm>
          <a:off x="15430500" y="132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152375</xdr:rowOff>
    </xdr:from>
    <xdr:ext cx="534377" cy="259045"/>
    <xdr:sp macro="" textlink="">
      <xdr:nvSpPr>
        <xdr:cNvPr id="647" name="テキスト ボックス 646"/>
        <xdr:cNvSpPr txBox="1"/>
      </xdr:nvSpPr>
      <xdr:spPr>
        <a:xfrm>
          <a:off x="15214111" y="1335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59998</xdr:rowOff>
    </xdr:from>
    <xdr:to>
      <xdr:col>76</xdr:col>
      <xdr:colOff>165100</xdr:colOff>
      <xdr:row>77</xdr:row>
      <xdr:rowOff>161598</xdr:rowOff>
    </xdr:to>
    <xdr:sp macro="" textlink="">
      <xdr:nvSpPr>
        <xdr:cNvPr id="648" name="楕円 647"/>
        <xdr:cNvSpPr/>
      </xdr:nvSpPr>
      <xdr:spPr>
        <a:xfrm>
          <a:off x="14541500" y="1326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152725</xdr:rowOff>
    </xdr:from>
    <xdr:ext cx="534377" cy="259045"/>
    <xdr:sp macro="" textlink="">
      <xdr:nvSpPr>
        <xdr:cNvPr id="649" name="テキスト ボックス 648"/>
        <xdr:cNvSpPr txBox="1"/>
      </xdr:nvSpPr>
      <xdr:spPr>
        <a:xfrm>
          <a:off x="14325111" y="1335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59517</xdr:rowOff>
    </xdr:from>
    <xdr:to>
      <xdr:col>72</xdr:col>
      <xdr:colOff>38100</xdr:colOff>
      <xdr:row>77</xdr:row>
      <xdr:rowOff>161117</xdr:rowOff>
    </xdr:to>
    <xdr:sp macro="" textlink="">
      <xdr:nvSpPr>
        <xdr:cNvPr id="650" name="楕円 649"/>
        <xdr:cNvSpPr/>
      </xdr:nvSpPr>
      <xdr:spPr>
        <a:xfrm>
          <a:off x="13652500" y="132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152244</xdr:rowOff>
    </xdr:from>
    <xdr:ext cx="534377" cy="259045"/>
    <xdr:sp macro="" textlink="">
      <xdr:nvSpPr>
        <xdr:cNvPr id="651" name="テキスト ボックス 650"/>
        <xdr:cNvSpPr txBox="1"/>
      </xdr:nvSpPr>
      <xdr:spPr>
        <a:xfrm>
          <a:off x="13436111" y="1335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68715</xdr:rowOff>
    </xdr:from>
    <xdr:to>
      <xdr:col>67</xdr:col>
      <xdr:colOff>101600</xdr:colOff>
      <xdr:row>77</xdr:row>
      <xdr:rowOff>170315</xdr:rowOff>
    </xdr:to>
    <xdr:sp macro="" textlink="">
      <xdr:nvSpPr>
        <xdr:cNvPr id="652" name="楕円 651"/>
        <xdr:cNvSpPr/>
      </xdr:nvSpPr>
      <xdr:spPr>
        <a:xfrm>
          <a:off x="12763500" y="132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161442</xdr:rowOff>
    </xdr:from>
    <xdr:ext cx="534377" cy="259045"/>
    <xdr:sp macro="" textlink="">
      <xdr:nvSpPr>
        <xdr:cNvPr id="653" name="テキスト ボックス 652"/>
        <xdr:cNvSpPr txBox="1"/>
      </xdr:nvSpPr>
      <xdr:spPr>
        <a:xfrm>
          <a:off x="12547111" y="1336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63995</xdr:rowOff>
    </xdr:from>
    <xdr:to>
      <xdr:col>85</xdr:col>
      <xdr:colOff>127000</xdr:colOff>
      <xdr:row>98</xdr:row>
      <xdr:rowOff>112064</xdr:rowOff>
    </xdr:to>
    <xdr:cxnSp macro="">
      <xdr:nvCxnSpPr>
        <xdr:cNvPr id="682" name="直線コネクタ 681"/>
        <xdr:cNvCxnSpPr/>
      </xdr:nvCxnSpPr>
      <xdr:spPr>
        <a:xfrm flipV="1">
          <a:off x="15481300" y="16866095"/>
          <a:ext cx="838200" cy="4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112064</xdr:rowOff>
    </xdr:from>
    <xdr:to>
      <xdr:col>81</xdr:col>
      <xdr:colOff>50800</xdr:colOff>
      <xdr:row>99</xdr:row>
      <xdr:rowOff>34252</xdr:rowOff>
    </xdr:to>
    <xdr:cxnSp macro="">
      <xdr:nvCxnSpPr>
        <xdr:cNvPr id="685" name="直線コネクタ 684"/>
        <xdr:cNvCxnSpPr/>
      </xdr:nvCxnSpPr>
      <xdr:spPr>
        <a:xfrm flipV="1">
          <a:off x="14592300" y="16914164"/>
          <a:ext cx="889000" cy="9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34252</xdr:rowOff>
    </xdr:from>
    <xdr:to>
      <xdr:col>76</xdr:col>
      <xdr:colOff>114300</xdr:colOff>
      <xdr:row>99</xdr:row>
      <xdr:rowOff>41439</xdr:rowOff>
    </xdr:to>
    <xdr:cxnSp macro="">
      <xdr:nvCxnSpPr>
        <xdr:cNvPr id="688" name="直線コネクタ 687"/>
        <xdr:cNvCxnSpPr/>
      </xdr:nvCxnSpPr>
      <xdr:spPr>
        <a:xfrm flipV="1">
          <a:off x="13703300" y="17007802"/>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18314</xdr:rowOff>
    </xdr:from>
    <xdr:to>
      <xdr:col>71</xdr:col>
      <xdr:colOff>177800</xdr:colOff>
      <xdr:row>99</xdr:row>
      <xdr:rowOff>41439</xdr:rowOff>
    </xdr:to>
    <xdr:cxnSp macro="">
      <xdr:nvCxnSpPr>
        <xdr:cNvPr id="691" name="直線コネクタ 690"/>
        <xdr:cNvCxnSpPr/>
      </xdr:nvCxnSpPr>
      <xdr:spPr>
        <a:xfrm>
          <a:off x="12814300" y="16991864"/>
          <a:ext cx="8890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13195</xdr:rowOff>
    </xdr:from>
    <xdr:to>
      <xdr:col>85</xdr:col>
      <xdr:colOff>177800</xdr:colOff>
      <xdr:row>98</xdr:row>
      <xdr:rowOff>114795</xdr:rowOff>
    </xdr:to>
    <xdr:sp macro="" textlink="">
      <xdr:nvSpPr>
        <xdr:cNvPr id="701" name="楕円 700"/>
        <xdr:cNvSpPr/>
      </xdr:nvSpPr>
      <xdr:spPr>
        <a:xfrm>
          <a:off x="16268700" y="168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163072</xdr:rowOff>
    </xdr:from>
    <xdr:ext cx="534377" cy="259045"/>
    <xdr:sp macro="" textlink="">
      <xdr:nvSpPr>
        <xdr:cNvPr id="702" name="積立金該当値テキスト"/>
        <xdr:cNvSpPr txBox="1"/>
      </xdr:nvSpPr>
      <xdr:spPr>
        <a:xfrm>
          <a:off x="16370300" y="167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61264</xdr:rowOff>
    </xdr:from>
    <xdr:to>
      <xdr:col>81</xdr:col>
      <xdr:colOff>101600</xdr:colOff>
      <xdr:row>98</xdr:row>
      <xdr:rowOff>162864</xdr:rowOff>
    </xdr:to>
    <xdr:sp macro="" textlink="">
      <xdr:nvSpPr>
        <xdr:cNvPr id="703" name="楕円 702"/>
        <xdr:cNvSpPr/>
      </xdr:nvSpPr>
      <xdr:spPr>
        <a:xfrm>
          <a:off x="15430500" y="168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153991</xdr:rowOff>
    </xdr:from>
    <xdr:ext cx="469744" cy="259045"/>
    <xdr:sp macro="" textlink="">
      <xdr:nvSpPr>
        <xdr:cNvPr id="704" name="テキスト ボックス 703"/>
        <xdr:cNvSpPr txBox="1"/>
      </xdr:nvSpPr>
      <xdr:spPr>
        <a:xfrm>
          <a:off x="15246428" y="1695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154902</xdr:rowOff>
    </xdr:from>
    <xdr:to>
      <xdr:col>76</xdr:col>
      <xdr:colOff>165100</xdr:colOff>
      <xdr:row>99</xdr:row>
      <xdr:rowOff>85052</xdr:rowOff>
    </xdr:to>
    <xdr:sp macro="" textlink="">
      <xdr:nvSpPr>
        <xdr:cNvPr id="705" name="楕円 704"/>
        <xdr:cNvSpPr/>
      </xdr:nvSpPr>
      <xdr:spPr>
        <a:xfrm>
          <a:off x="14541500" y="169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76179</xdr:rowOff>
    </xdr:from>
    <xdr:ext cx="378565" cy="259045"/>
    <xdr:sp macro="" textlink="">
      <xdr:nvSpPr>
        <xdr:cNvPr id="706" name="テキスト ボックス 705"/>
        <xdr:cNvSpPr txBox="1"/>
      </xdr:nvSpPr>
      <xdr:spPr>
        <a:xfrm>
          <a:off x="14403017" y="17049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162089</xdr:rowOff>
    </xdr:from>
    <xdr:to>
      <xdr:col>72</xdr:col>
      <xdr:colOff>38100</xdr:colOff>
      <xdr:row>99</xdr:row>
      <xdr:rowOff>92239</xdr:rowOff>
    </xdr:to>
    <xdr:sp macro="" textlink="">
      <xdr:nvSpPr>
        <xdr:cNvPr id="707" name="楕円 706"/>
        <xdr:cNvSpPr/>
      </xdr:nvSpPr>
      <xdr:spPr>
        <a:xfrm>
          <a:off x="13652500" y="1696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83366</xdr:rowOff>
    </xdr:from>
    <xdr:ext cx="378565" cy="259045"/>
    <xdr:sp macro="" textlink="">
      <xdr:nvSpPr>
        <xdr:cNvPr id="708" name="テキスト ボックス 707"/>
        <xdr:cNvSpPr txBox="1"/>
      </xdr:nvSpPr>
      <xdr:spPr>
        <a:xfrm>
          <a:off x="13514017" y="1705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138964</xdr:rowOff>
    </xdr:from>
    <xdr:to>
      <xdr:col>67</xdr:col>
      <xdr:colOff>101600</xdr:colOff>
      <xdr:row>99</xdr:row>
      <xdr:rowOff>69114</xdr:rowOff>
    </xdr:to>
    <xdr:sp macro="" textlink="">
      <xdr:nvSpPr>
        <xdr:cNvPr id="709" name="楕円 708"/>
        <xdr:cNvSpPr/>
      </xdr:nvSpPr>
      <xdr:spPr>
        <a:xfrm>
          <a:off x="12763500" y="1694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60241</xdr:rowOff>
    </xdr:from>
    <xdr:ext cx="469744" cy="259045"/>
    <xdr:sp macro="" textlink="">
      <xdr:nvSpPr>
        <xdr:cNvPr id="710" name="テキスト ボックス 709"/>
        <xdr:cNvSpPr txBox="1"/>
      </xdr:nvSpPr>
      <xdr:spPr>
        <a:xfrm>
          <a:off x="12579428" y="1703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96533</xdr:rowOff>
    </xdr:from>
    <xdr:to>
      <xdr:col>116</xdr:col>
      <xdr:colOff>63500</xdr:colOff>
      <xdr:row>38</xdr:row>
      <xdr:rowOff>90665</xdr:rowOff>
    </xdr:to>
    <xdr:cxnSp macro="">
      <xdr:nvCxnSpPr>
        <xdr:cNvPr id="739" name="直線コネクタ 738"/>
        <xdr:cNvCxnSpPr/>
      </xdr:nvCxnSpPr>
      <xdr:spPr>
        <a:xfrm>
          <a:off x="21323300" y="6440183"/>
          <a:ext cx="838200" cy="16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96533</xdr:rowOff>
    </xdr:from>
    <xdr:to>
      <xdr:col>111</xdr:col>
      <xdr:colOff>177800</xdr:colOff>
      <xdr:row>39</xdr:row>
      <xdr:rowOff>36144</xdr:rowOff>
    </xdr:to>
    <xdr:cxnSp macro="">
      <xdr:nvCxnSpPr>
        <xdr:cNvPr id="742" name="直線コネクタ 741"/>
        <xdr:cNvCxnSpPr/>
      </xdr:nvCxnSpPr>
      <xdr:spPr>
        <a:xfrm flipV="1">
          <a:off x="20434300" y="6440183"/>
          <a:ext cx="889000" cy="28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36144</xdr:rowOff>
    </xdr:from>
    <xdr:to>
      <xdr:col>107</xdr:col>
      <xdr:colOff>50800</xdr:colOff>
      <xdr:row>39</xdr:row>
      <xdr:rowOff>36373</xdr:rowOff>
    </xdr:to>
    <xdr:cxnSp macro="">
      <xdr:nvCxnSpPr>
        <xdr:cNvPr id="745" name="直線コネクタ 744"/>
        <xdr:cNvCxnSpPr/>
      </xdr:nvCxnSpPr>
      <xdr:spPr>
        <a:xfrm flipV="1">
          <a:off x="19545300" y="672269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36373</xdr:rowOff>
    </xdr:from>
    <xdr:to>
      <xdr:col>102</xdr:col>
      <xdr:colOff>114300</xdr:colOff>
      <xdr:row>39</xdr:row>
      <xdr:rowOff>36640</xdr:rowOff>
    </xdr:to>
    <xdr:cxnSp macro="">
      <xdr:nvCxnSpPr>
        <xdr:cNvPr id="748" name="直線コネクタ 747"/>
        <xdr:cNvCxnSpPr/>
      </xdr:nvCxnSpPr>
      <xdr:spPr>
        <a:xfrm flipV="1">
          <a:off x="18656300" y="672292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39865</xdr:rowOff>
    </xdr:from>
    <xdr:to>
      <xdr:col>116</xdr:col>
      <xdr:colOff>114300</xdr:colOff>
      <xdr:row>38</xdr:row>
      <xdr:rowOff>141465</xdr:rowOff>
    </xdr:to>
    <xdr:sp macro="" textlink="">
      <xdr:nvSpPr>
        <xdr:cNvPr id="758" name="楕円 757"/>
        <xdr:cNvSpPr/>
      </xdr:nvSpPr>
      <xdr:spPr>
        <a:xfrm>
          <a:off x="22110700" y="65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139907</xdr:rowOff>
    </xdr:from>
    <xdr:ext cx="469744" cy="259045"/>
    <xdr:sp macro="" textlink="">
      <xdr:nvSpPr>
        <xdr:cNvPr id="759" name="投資及び出資金該当値テキスト"/>
        <xdr:cNvSpPr txBox="1"/>
      </xdr:nvSpPr>
      <xdr:spPr>
        <a:xfrm>
          <a:off x="22212300" y="64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45733</xdr:rowOff>
    </xdr:from>
    <xdr:to>
      <xdr:col>112</xdr:col>
      <xdr:colOff>38100</xdr:colOff>
      <xdr:row>37</xdr:row>
      <xdr:rowOff>147333</xdr:rowOff>
    </xdr:to>
    <xdr:sp macro="" textlink="">
      <xdr:nvSpPr>
        <xdr:cNvPr id="760" name="楕円 759"/>
        <xdr:cNvSpPr/>
      </xdr:nvSpPr>
      <xdr:spPr>
        <a:xfrm>
          <a:off x="21272500" y="63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163860</xdr:rowOff>
    </xdr:from>
    <xdr:ext cx="469744" cy="259045"/>
    <xdr:sp macro="" textlink="">
      <xdr:nvSpPr>
        <xdr:cNvPr id="761" name="テキスト ボックス 760"/>
        <xdr:cNvSpPr txBox="1"/>
      </xdr:nvSpPr>
      <xdr:spPr>
        <a:xfrm>
          <a:off x="21088428" y="616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156794</xdr:rowOff>
    </xdr:from>
    <xdr:to>
      <xdr:col>107</xdr:col>
      <xdr:colOff>101600</xdr:colOff>
      <xdr:row>39</xdr:row>
      <xdr:rowOff>86944</xdr:rowOff>
    </xdr:to>
    <xdr:sp macro="" textlink="">
      <xdr:nvSpPr>
        <xdr:cNvPr id="762" name="楕円 761"/>
        <xdr:cNvSpPr/>
      </xdr:nvSpPr>
      <xdr:spPr>
        <a:xfrm>
          <a:off x="20383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78071</xdr:rowOff>
    </xdr:from>
    <xdr:ext cx="378565" cy="259045"/>
    <xdr:sp macro="" textlink="">
      <xdr:nvSpPr>
        <xdr:cNvPr id="763" name="テキスト ボックス 762"/>
        <xdr:cNvSpPr txBox="1"/>
      </xdr:nvSpPr>
      <xdr:spPr>
        <a:xfrm>
          <a:off x="20245017" y="676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157023</xdr:rowOff>
    </xdr:from>
    <xdr:to>
      <xdr:col>102</xdr:col>
      <xdr:colOff>165100</xdr:colOff>
      <xdr:row>39</xdr:row>
      <xdr:rowOff>87173</xdr:rowOff>
    </xdr:to>
    <xdr:sp macro="" textlink="">
      <xdr:nvSpPr>
        <xdr:cNvPr id="764" name="楕円 763"/>
        <xdr:cNvSpPr/>
      </xdr:nvSpPr>
      <xdr:spPr>
        <a:xfrm>
          <a:off x="19494500" y="6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78300</xdr:rowOff>
    </xdr:from>
    <xdr:ext cx="378565" cy="259045"/>
    <xdr:sp macro="" textlink="">
      <xdr:nvSpPr>
        <xdr:cNvPr id="765" name="テキスト ボックス 764"/>
        <xdr:cNvSpPr txBox="1"/>
      </xdr:nvSpPr>
      <xdr:spPr>
        <a:xfrm>
          <a:off x="19356017" y="676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157290</xdr:rowOff>
    </xdr:from>
    <xdr:to>
      <xdr:col>98</xdr:col>
      <xdr:colOff>38100</xdr:colOff>
      <xdr:row>39</xdr:row>
      <xdr:rowOff>87440</xdr:rowOff>
    </xdr:to>
    <xdr:sp macro="" textlink="">
      <xdr:nvSpPr>
        <xdr:cNvPr id="766" name="楕円 765"/>
        <xdr:cNvSpPr/>
      </xdr:nvSpPr>
      <xdr:spPr>
        <a:xfrm>
          <a:off x="186055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78567</xdr:rowOff>
    </xdr:from>
    <xdr:ext cx="378565" cy="259045"/>
    <xdr:sp macro="" textlink="">
      <xdr:nvSpPr>
        <xdr:cNvPr id="767" name="テキスト ボックス 766"/>
        <xdr:cNvSpPr txBox="1"/>
      </xdr:nvSpPr>
      <xdr:spPr>
        <a:xfrm>
          <a:off x="18467017" y="6765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146466</xdr:rowOff>
    </xdr:from>
    <xdr:to>
      <xdr:col>116</xdr:col>
      <xdr:colOff>63500</xdr:colOff>
      <xdr:row>54</xdr:row>
      <xdr:rowOff>154925</xdr:rowOff>
    </xdr:to>
    <xdr:cxnSp macro="">
      <xdr:nvCxnSpPr>
        <xdr:cNvPr id="794" name="直線コネクタ 793"/>
        <xdr:cNvCxnSpPr/>
      </xdr:nvCxnSpPr>
      <xdr:spPr>
        <a:xfrm flipV="1">
          <a:off x="21323300" y="9404766"/>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154925</xdr:rowOff>
    </xdr:from>
    <xdr:to>
      <xdr:col>111</xdr:col>
      <xdr:colOff>177800</xdr:colOff>
      <xdr:row>54</xdr:row>
      <xdr:rowOff>161326</xdr:rowOff>
    </xdr:to>
    <xdr:cxnSp macro="">
      <xdr:nvCxnSpPr>
        <xdr:cNvPr id="797" name="直線コネクタ 796"/>
        <xdr:cNvCxnSpPr/>
      </xdr:nvCxnSpPr>
      <xdr:spPr>
        <a:xfrm flipV="1">
          <a:off x="20434300" y="941322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161326</xdr:rowOff>
    </xdr:from>
    <xdr:to>
      <xdr:col>107</xdr:col>
      <xdr:colOff>50800</xdr:colOff>
      <xdr:row>54</xdr:row>
      <xdr:rowOff>161417</xdr:rowOff>
    </xdr:to>
    <xdr:cxnSp macro="">
      <xdr:nvCxnSpPr>
        <xdr:cNvPr id="800" name="直線コネクタ 799"/>
        <xdr:cNvCxnSpPr/>
      </xdr:nvCxnSpPr>
      <xdr:spPr>
        <a:xfrm flipV="1">
          <a:off x="19545300" y="941962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151176</xdr:rowOff>
    </xdr:from>
    <xdr:to>
      <xdr:col>102</xdr:col>
      <xdr:colOff>114300</xdr:colOff>
      <xdr:row>54</xdr:row>
      <xdr:rowOff>161417</xdr:rowOff>
    </xdr:to>
    <xdr:cxnSp macro="">
      <xdr:nvCxnSpPr>
        <xdr:cNvPr id="803" name="直線コネクタ 802"/>
        <xdr:cNvCxnSpPr/>
      </xdr:nvCxnSpPr>
      <xdr:spPr>
        <a:xfrm>
          <a:off x="18656300" y="9409476"/>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95666</xdr:rowOff>
    </xdr:from>
    <xdr:to>
      <xdr:col>116</xdr:col>
      <xdr:colOff>114300</xdr:colOff>
      <xdr:row>55</xdr:row>
      <xdr:rowOff>25816</xdr:rowOff>
    </xdr:to>
    <xdr:sp macro="" textlink="">
      <xdr:nvSpPr>
        <xdr:cNvPr id="813" name="楕円 812"/>
        <xdr:cNvSpPr/>
      </xdr:nvSpPr>
      <xdr:spPr>
        <a:xfrm>
          <a:off x="22110700" y="935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118543</xdr:rowOff>
    </xdr:from>
    <xdr:ext cx="534377" cy="259045"/>
    <xdr:sp macro="" textlink="">
      <xdr:nvSpPr>
        <xdr:cNvPr id="814" name="貸付金該当値テキスト"/>
        <xdr:cNvSpPr txBox="1"/>
      </xdr:nvSpPr>
      <xdr:spPr>
        <a:xfrm>
          <a:off x="22212300" y="920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104125</xdr:rowOff>
    </xdr:from>
    <xdr:to>
      <xdr:col>112</xdr:col>
      <xdr:colOff>38100</xdr:colOff>
      <xdr:row>55</xdr:row>
      <xdr:rowOff>34275</xdr:rowOff>
    </xdr:to>
    <xdr:sp macro="" textlink="">
      <xdr:nvSpPr>
        <xdr:cNvPr id="815" name="楕円 814"/>
        <xdr:cNvSpPr/>
      </xdr:nvSpPr>
      <xdr:spPr>
        <a:xfrm>
          <a:off x="21272500" y="93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50802</xdr:rowOff>
    </xdr:from>
    <xdr:ext cx="534377" cy="259045"/>
    <xdr:sp macro="" textlink="">
      <xdr:nvSpPr>
        <xdr:cNvPr id="816" name="テキスト ボックス 815"/>
        <xdr:cNvSpPr txBox="1"/>
      </xdr:nvSpPr>
      <xdr:spPr>
        <a:xfrm>
          <a:off x="21056111" y="913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110526</xdr:rowOff>
    </xdr:from>
    <xdr:to>
      <xdr:col>107</xdr:col>
      <xdr:colOff>101600</xdr:colOff>
      <xdr:row>55</xdr:row>
      <xdr:rowOff>40676</xdr:rowOff>
    </xdr:to>
    <xdr:sp macro="" textlink="">
      <xdr:nvSpPr>
        <xdr:cNvPr id="817" name="楕円 816"/>
        <xdr:cNvSpPr/>
      </xdr:nvSpPr>
      <xdr:spPr>
        <a:xfrm>
          <a:off x="20383500" y="93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57203</xdr:rowOff>
    </xdr:from>
    <xdr:ext cx="534377" cy="259045"/>
    <xdr:sp macro="" textlink="">
      <xdr:nvSpPr>
        <xdr:cNvPr id="818" name="テキスト ボックス 817"/>
        <xdr:cNvSpPr txBox="1"/>
      </xdr:nvSpPr>
      <xdr:spPr>
        <a:xfrm>
          <a:off x="20167111" y="91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110617</xdr:rowOff>
    </xdr:from>
    <xdr:to>
      <xdr:col>102</xdr:col>
      <xdr:colOff>165100</xdr:colOff>
      <xdr:row>55</xdr:row>
      <xdr:rowOff>40767</xdr:rowOff>
    </xdr:to>
    <xdr:sp macro="" textlink="">
      <xdr:nvSpPr>
        <xdr:cNvPr id="819" name="楕円 818"/>
        <xdr:cNvSpPr/>
      </xdr:nvSpPr>
      <xdr:spPr>
        <a:xfrm>
          <a:off x="19494500" y="936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57294</xdr:rowOff>
    </xdr:from>
    <xdr:ext cx="534377" cy="259045"/>
    <xdr:sp macro="" textlink="">
      <xdr:nvSpPr>
        <xdr:cNvPr id="820" name="テキスト ボックス 819"/>
        <xdr:cNvSpPr txBox="1"/>
      </xdr:nvSpPr>
      <xdr:spPr>
        <a:xfrm>
          <a:off x="19278111" y="91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100376</xdr:rowOff>
    </xdr:from>
    <xdr:to>
      <xdr:col>98</xdr:col>
      <xdr:colOff>38100</xdr:colOff>
      <xdr:row>55</xdr:row>
      <xdr:rowOff>30526</xdr:rowOff>
    </xdr:to>
    <xdr:sp macro="" textlink="">
      <xdr:nvSpPr>
        <xdr:cNvPr id="821" name="楕円 820"/>
        <xdr:cNvSpPr/>
      </xdr:nvSpPr>
      <xdr:spPr>
        <a:xfrm>
          <a:off x="18605500" y="93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47053</xdr:rowOff>
    </xdr:from>
    <xdr:ext cx="534377" cy="259045"/>
    <xdr:sp macro="" textlink="">
      <xdr:nvSpPr>
        <xdr:cNvPr id="822" name="テキスト ボックス 821"/>
        <xdr:cNvSpPr txBox="1"/>
      </xdr:nvSpPr>
      <xdr:spPr>
        <a:xfrm>
          <a:off x="18389111" y="91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74549</xdr:rowOff>
    </xdr:from>
    <xdr:to>
      <xdr:col>116</xdr:col>
      <xdr:colOff>63500</xdr:colOff>
      <xdr:row>76</xdr:row>
      <xdr:rowOff>120250</xdr:rowOff>
    </xdr:to>
    <xdr:cxnSp macro="">
      <xdr:nvCxnSpPr>
        <xdr:cNvPr id="852" name="直線コネクタ 851"/>
        <xdr:cNvCxnSpPr/>
      </xdr:nvCxnSpPr>
      <xdr:spPr>
        <a:xfrm flipV="1">
          <a:off x="21323300" y="13104749"/>
          <a:ext cx="8382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61938</xdr:rowOff>
    </xdr:from>
    <xdr:to>
      <xdr:col>111</xdr:col>
      <xdr:colOff>177800</xdr:colOff>
      <xdr:row>76</xdr:row>
      <xdr:rowOff>120250</xdr:rowOff>
    </xdr:to>
    <xdr:cxnSp macro="">
      <xdr:nvCxnSpPr>
        <xdr:cNvPr id="855" name="直線コネクタ 854"/>
        <xdr:cNvCxnSpPr/>
      </xdr:nvCxnSpPr>
      <xdr:spPr>
        <a:xfrm>
          <a:off x="20434300" y="12749238"/>
          <a:ext cx="889000" cy="40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45098</xdr:rowOff>
    </xdr:from>
    <xdr:to>
      <xdr:col>107</xdr:col>
      <xdr:colOff>50800</xdr:colOff>
      <xdr:row>74</xdr:row>
      <xdr:rowOff>61938</xdr:rowOff>
    </xdr:to>
    <xdr:cxnSp macro="">
      <xdr:nvCxnSpPr>
        <xdr:cNvPr id="858" name="直線コネクタ 857"/>
        <xdr:cNvCxnSpPr/>
      </xdr:nvCxnSpPr>
      <xdr:spPr>
        <a:xfrm>
          <a:off x="19545300" y="12732398"/>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41840</xdr:rowOff>
    </xdr:from>
    <xdr:to>
      <xdr:col>102</xdr:col>
      <xdr:colOff>114300</xdr:colOff>
      <xdr:row>74</xdr:row>
      <xdr:rowOff>45098</xdr:rowOff>
    </xdr:to>
    <xdr:cxnSp macro="">
      <xdr:nvCxnSpPr>
        <xdr:cNvPr id="861" name="直線コネクタ 860"/>
        <xdr:cNvCxnSpPr/>
      </xdr:nvCxnSpPr>
      <xdr:spPr>
        <a:xfrm>
          <a:off x="18656300" y="12729140"/>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23749</xdr:rowOff>
    </xdr:from>
    <xdr:to>
      <xdr:col>116</xdr:col>
      <xdr:colOff>114300</xdr:colOff>
      <xdr:row>76</xdr:row>
      <xdr:rowOff>125349</xdr:rowOff>
    </xdr:to>
    <xdr:sp macro="" textlink="">
      <xdr:nvSpPr>
        <xdr:cNvPr id="871" name="楕円 870"/>
        <xdr:cNvSpPr/>
      </xdr:nvSpPr>
      <xdr:spPr>
        <a:xfrm>
          <a:off x="22110700" y="13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46626</xdr:rowOff>
    </xdr:from>
    <xdr:ext cx="534377" cy="259045"/>
    <xdr:sp macro="" textlink="">
      <xdr:nvSpPr>
        <xdr:cNvPr id="872" name="繰出金該当値テキスト"/>
        <xdr:cNvSpPr txBox="1"/>
      </xdr:nvSpPr>
      <xdr:spPr>
        <a:xfrm>
          <a:off x="22212300" y="1290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69450</xdr:rowOff>
    </xdr:from>
    <xdr:to>
      <xdr:col>112</xdr:col>
      <xdr:colOff>38100</xdr:colOff>
      <xdr:row>76</xdr:row>
      <xdr:rowOff>171050</xdr:rowOff>
    </xdr:to>
    <xdr:sp macro="" textlink="">
      <xdr:nvSpPr>
        <xdr:cNvPr id="873" name="楕円 872"/>
        <xdr:cNvSpPr/>
      </xdr:nvSpPr>
      <xdr:spPr>
        <a:xfrm>
          <a:off x="21272500" y="130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162177</xdr:rowOff>
    </xdr:from>
    <xdr:ext cx="534377" cy="259045"/>
    <xdr:sp macro="" textlink="">
      <xdr:nvSpPr>
        <xdr:cNvPr id="874" name="テキスト ボックス 873"/>
        <xdr:cNvSpPr txBox="1"/>
      </xdr:nvSpPr>
      <xdr:spPr>
        <a:xfrm>
          <a:off x="21056111" y="131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11138</xdr:rowOff>
    </xdr:from>
    <xdr:to>
      <xdr:col>107</xdr:col>
      <xdr:colOff>101600</xdr:colOff>
      <xdr:row>74</xdr:row>
      <xdr:rowOff>112738</xdr:rowOff>
    </xdr:to>
    <xdr:sp macro="" textlink="">
      <xdr:nvSpPr>
        <xdr:cNvPr id="875" name="楕円 874"/>
        <xdr:cNvSpPr/>
      </xdr:nvSpPr>
      <xdr:spPr>
        <a:xfrm>
          <a:off x="20383500" y="126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129265</xdr:rowOff>
    </xdr:from>
    <xdr:ext cx="534377" cy="259045"/>
    <xdr:sp macro="" textlink="">
      <xdr:nvSpPr>
        <xdr:cNvPr id="876" name="テキスト ボックス 875"/>
        <xdr:cNvSpPr txBox="1"/>
      </xdr:nvSpPr>
      <xdr:spPr>
        <a:xfrm>
          <a:off x="20167111" y="124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165748</xdr:rowOff>
    </xdr:from>
    <xdr:to>
      <xdr:col>102</xdr:col>
      <xdr:colOff>165100</xdr:colOff>
      <xdr:row>74</xdr:row>
      <xdr:rowOff>95898</xdr:rowOff>
    </xdr:to>
    <xdr:sp macro="" textlink="">
      <xdr:nvSpPr>
        <xdr:cNvPr id="877" name="楕円 876"/>
        <xdr:cNvSpPr/>
      </xdr:nvSpPr>
      <xdr:spPr>
        <a:xfrm>
          <a:off x="19494500" y="126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112425</xdr:rowOff>
    </xdr:from>
    <xdr:ext cx="534377" cy="259045"/>
    <xdr:sp macro="" textlink="">
      <xdr:nvSpPr>
        <xdr:cNvPr id="878" name="テキスト ボックス 877"/>
        <xdr:cNvSpPr txBox="1"/>
      </xdr:nvSpPr>
      <xdr:spPr>
        <a:xfrm>
          <a:off x="19278111" y="1245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162490</xdr:rowOff>
    </xdr:from>
    <xdr:to>
      <xdr:col>98</xdr:col>
      <xdr:colOff>38100</xdr:colOff>
      <xdr:row>74</xdr:row>
      <xdr:rowOff>92640</xdr:rowOff>
    </xdr:to>
    <xdr:sp macro="" textlink="">
      <xdr:nvSpPr>
        <xdr:cNvPr id="879" name="楕円 878"/>
        <xdr:cNvSpPr/>
      </xdr:nvSpPr>
      <xdr:spPr>
        <a:xfrm>
          <a:off x="18605500" y="126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109167</xdr:rowOff>
    </xdr:from>
    <xdr:ext cx="534377" cy="259045"/>
    <xdr:sp macro="" textlink="">
      <xdr:nvSpPr>
        <xdr:cNvPr id="880" name="テキスト ボックス 879"/>
        <xdr:cNvSpPr txBox="1"/>
      </xdr:nvSpPr>
      <xdr:spPr>
        <a:xfrm>
          <a:off x="18389111" y="124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528</a:t>
          </a:r>
          <a:r>
            <a:rPr kumimoji="1" lang="ja-JP" altLang="ja-JP" sz="1100">
              <a:solidFill>
                <a:schemeClr val="dk1"/>
              </a:solidFill>
              <a:effectLst/>
              <a:latin typeface="+mn-lt"/>
              <a:ea typeface="+mn-ea"/>
              <a:cs typeface="+mn-cs"/>
            </a:rPr>
            <a:t>千円で、前年度から</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普通建設事業</a:t>
          </a:r>
          <a:r>
            <a:rPr kumimoji="1" lang="ja-JP" altLang="en-US" sz="1100">
              <a:solidFill>
                <a:schemeClr val="dk1"/>
              </a:solidFill>
              <a:effectLst/>
              <a:latin typeface="+mn-lt"/>
              <a:ea typeface="+mn-ea"/>
              <a:cs typeface="+mn-cs"/>
            </a:rPr>
            <a:t>費はＣＡＴＶ施設整備事業の</a:t>
          </a:r>
          <a:r>
            <a:rPr kumimoji="1" lang="ja-JP" altLang="ja-JP" sz="1100">
              <a:solidFill>
                <a:schemeClr val="dk1"/>
              </a:solidFill>
              <a:effectLst/>
              <a:latin typeface="+mn-lt"/>
              <a:ea typeface="+mn-ea"/>
              <a:cs typeface="+mn-cs"/>
            </a:rPr>
            <a:t>終了</a:t>
          </a:r>
          <a:r>
            <a:rPr kumimoji="1" lang="ja-JP" altLang="en-US" sz="1100">
              <a:solidFill>
                <a:schemeClr val="dk1"/>
              </a:solidFill>
              <a:effectLst/>
              <a:latin typeface="+mn-lt"/>
              <a:ea typeface="+mn-ea"/>
              <a:cs typeface="+mn-cs"/>
            </a:rPr>
            <a:t>などに伴い、</a:t>
          </a:r>
          <a:r>
            <a:rPr kumimoji="1" lang="ja-JP" altLang="ja-JP" sz="1100">
              <a:solidFill>
                <a:schemeClr val="dk1"/>
              </a:solidFill>
              <a:effectLst/>
              <a:latin typeface="+mn-lt"/>
              <a:ea typeface="+mn-ea"/>
              <a:cs typeface="+mn-cs"/>
            </a:rPr>
            <a:t>類似団体平均を大きく下回っ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年度は除雪にかかる経費が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したため、維持補修費が大幅</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a:effectLst/>
          </a:endParaRPr>
        </a:p>
        <a:p>
          <a:r>
            <a:rPr lang="ja-JP" altLang="ja-JP" sz="1100">
              <a:solidFill>
                <a:schemeClr val="dk1"/>
              </a:solidFill>
              <a:effectLst/>
              <a:latin typeface="+mn-lt"/>
              <a:ea typeface="+mn-ea"/>
              <a:cs typeface="+mn-cs"/>
            </a:rPr>
            <a:t>積立金は財政調整基金へ積み立てたほか、</a:t>
          </a:r>
          <a:r>
            <a:rPr lang="ja-JP" altLang="en-US" sz="1100">
              <a:solidFill>
                <a:schemeClr val="dk1"/>
              </a:solidFill>
              <a:effectLst/>
              <a:latin typeface="+mn-lt"/>
              <a:ea typeface="+mn-ea"/>
              <a:cs typeface="+mn-cs"/>
            </a:rPr>
            <a:t>文化財等保存活用基金</a:t>
          </a:r>
          <a:r>
            <a:rPr lang="ja-JP" altLang="ja-JP" sz="1100">
              <a:solidFill>
                <a:schemeClr val="dk1"/>
              </a:solidFill>
              <a:effectLst/>
              <a:latin typeface="+mn-lt"/>
              <a:ea typeface="+mn-ea"/>
              <a:cs typeface="+mn-cs"/>
            </a:rPr>
            <a:t>への積立も大幅に増となり、</a:t>
          </a:r>
          <a:r>
            <a:rPr kumimoji="1" lang="ja-JP" altLang="ja-JP" sz="1100">
              <a:solidFill>
                <a:schemeClr val="dk1"/>
              </a:solidFill>
              <a:effectLst/>
              <a:latin typeface="+mn-lt"/>
              <a:ea typeface="+mn-ea"/>
              <a:cs typeface="+mn-cs"/>
            </a:rPr>
            <a:t>前年度に引き続き高い水準となっている。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41,224
40,712
200.61
23,311,229
21,758,559
1,484,697
10,641,067
16,996,489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49893</xdr:rowOff>
    </xdr:from>
    <xdr:to>
      <xdr:col>24</xdr:col>
      <xdr:colOff>63500</xdr:colOff>
      <xdr:row>36</xdr:row>
      <xdr:rowOff>58057</xdr:rowOff>
    </xdr:to>
    <xdr:cxnSp macro="">
      <xdr:nvCxnSpPr>
        <xdr:cNvPr id="63" name="直線コネクタ 62"/>
        <xdr:cNvCxnSpPr/>
      </xdr:nvCxnSpPr>
      <xdr:spPr>
        <a:xfrm flipV="1">
          <a:off x="3797300" y="622209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140353</xdr:rowOff>
    </xdr:from>
    <xdr:to>
      <xdr:col>19</xdr:col>
      <xdr:colOff>177800</xdr:colOff>
      <xdr:row>36</xdr:row>
      <xdr:rowOff>58057</xdr:rowOff>
    </xdr:to>
    <xdr:cxnSp macro="">
      <xdr:nvCxnSpPr>
        <xdr:cNvPr id="66" name="直線コネクタ 65"/>
        <xdr:cNvCxnSpPr/>
      </xdr:nvCxnSpPr>
      <xdr:spPr>
        <a:xfrm>
          <a:off x="2908300" y="6141103"/>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140353</xdr:rowOff>
    </xdr:from>
    <xdr:to>
      <xdr:col>15</xdr:col>
      <xdr:colOff>50800</xdr:colOff>
      <xdr:row>35</xdr:row>
      <xdr:rowOff>143619</xdr:rowOff>
    </xdr:to>
    <xdr:cxnSp macro="">
      <xdr:nvCxnSpPr>
        <xdr:cNvPr id="69" name="直線コネクタ 68"/>
        <xdr:cNvCxnSpPr/>
      </xdr:nvCxnSpPr>
      <xdr:spPr>
        <a:xfrm flipV="1">
          <a:off x="2019300" y="61411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143619</xdr:rowOff>
    </xdr:from>
    <xdr:to>
      <xdr:col>10</xdr:col>
      <xdr:colOff>114300</xdr:colOff>
      <xdr:row>35</xdr:row>
      <xdr:rowOff>165172</xdr:rowOff>
    </xdr:to>
    <xdr:cxnSp macro="">
      <xdr:nvCxnSpPr>
        <xdr:cNvPr id="72" name="直線コネクタ 71"/>
        <xdr:cNvCxnSpPr/>
      </xdr:nvCxnSpPr>
      <xdr:spPr>
        <a:xfrm flipV="1">
          <a:off x="1130300" y="6144369"/>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170543</xdr:rowOff>
    </xdr:from>
    <xdr:to>
      <xdr:col>24</xdr:col>
      <xdr:colOff>114300</xdr:colOff>
      <xdr:row>36</xdr:row>
      <xdr:rowOff>100693</xdr:rowOff>
    </xdr:to>
    <xdr:sp macro="" textlink="">
      <xdr:nvSpPr>
        <xdr:cNvPr id="82" name="楕円 81"/>
        <xdr:cNvSpPr/>
      </xdr:nvSpPr>
      <xdr:spPr>
        <a:xfrm>
          <a:off x="45847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21970</xdr:rowOff>
    </xdr:from>
    <xdr:ext cx="469744" cy="259045"/>
    <xdr:sp macro="" textlink="">
      <xdr:nvSpPr>
        <xdr:cNvPr id="83" name="議会費該当値テキスト"/>
        <xdr:cNvSpPr txBox="1"/>
      </xdr:nvSpPr>
      <xdr:spPr>
        <a:xfrm>
          <a:off x="4686300" y="602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7257</xdr:rowOff>
    </xdr:from>
    <xdr:to>
      <xdr:col>20</xdr:col>
      <xdr:colOff>38100</xdr:colOff>
      <xdr:row>36</xdr:row>
      <xdr:rowOff>108857</xdr:rowOff>
    </xdr:to>
    <xdr:sp macro="" textlink="">
      <xdr:nvSpPr>
        <xdr:cNvPr id="84" name="楕円 83"/>
        <xdr:cNvSpPr/>
      </xdr:nvSpPr>
      <xdr:spPr>
        <a:xfrm>
          <a:off x="3746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125384</xdr:rowOff>
    </xdr:from>
    <xdr:ext cx="469744" cy="259045"/>
    <xdr:sp macro="" textlink="">
      <xdr:nvSpPr>
        <xdr:cNvPr id="85" name="テキスト ボックス 84"/>
        <xdr:cNvSpPr txBox="1"/>
      </xdr:nvSpPr>
      <xdr:spPr>
        <a:xfrm>
          <a:off x="3562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89553</xdr:rowOff>
    </xdr:from>
    <xdr:to>
      <xdr:col>15</xdr:col>
      <xdr:colOff>101600</xdr:colOff>
      <xdr:row>36</xdr:row>
      <xdr:rowOff>19703</xdr:rowOff>
    </xdr:to>
    <xdr:sp macro="" textlink="">
      <xdr:nvSpPr>
        <xdr:cNvPr id="86" name="楕円 85"/>
        <xdr:cNvSpPr/>
      </xdr:nvSpPr>
      <xdr:spPr>
        <a:xfrm>
          <a:off x="2857500" y="6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36230</xdr:rowOff>
    </xdr:from>
    <xdr:ext cx="469744" cy="259045"/>
    <xdr:sp macro="" textlink="">
      <xdr:nvSpPr>
        <xdr:cNvPr id="87" name="テキスト ボックス 86"/>
        <xdr:cNvSpPr txBox="1"/>
      </xdr:nvSpPr>
      <xdr:spPr>
        <a:xfrm>
          <a:off x="2673428" y="586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92819</xdr:rowOff>
    </xdr:from>
    <xdr:to>
      <xdr:col>10</xdr:col>
      <xdr:colOff>165100</xdr:colOff>
      <xdr:row>36</xdr:row>
      <xdr:rowOff>22969</xdr:rowOff>
    </xdr:to>
    <xdr:sp macro="" textlink="">
      <xdr:nvSpPr>
        <xdr:cNvPr id="88" name="楕円 87"/>
        <xdr:cNvSpPr/>
      </xdr:nvSpPr>
      <xdr:spPr>
        <a:xfrm>
          <a:off x="1968500" y="60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39496</xdr:rowOff>
    </xdr:from>
    <xdr:ext cx="469744" cy="259045"/>
    <xdr:sp macro="" textlink="">
      <xdr:nvSpPr>
        <xdr:cNvPr id="89" name="テキスト ボックス 88"/>
        <xdr:cNvSpPr txBox="1"/>
      </xdr:nvSpPr>
      <xdr:spPr>
        <a:xfrm>
          <a:off x="1784428" y="58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114372</xdr:rowOff>
    </xdr:from>
    <xdr:to>
      <xdr:col>6</xdr:col>
      <xdr:colOff>38100</xdr:colOff>
      <xdr:row>36</xdr:row>
      <xdr:rowOff>44522</xdr:rowOff>
    </xdr:to>
    <xdr:sp macro="" textlink="">
      <xdr:nvSpPr>
        <xdr:cNvPr id="90" name="楕円 89"/>
        <xdr:cNvSpPr/>
      </xdr:nvSpPr>
      <xdr:spPr>
        <a:xfrm>
          <a:off x="1079500" y="6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61049</xdr:rowOff>
    </xdr:from>
    <xdr:ext cx="469744" cy="259045"/>
    <xdr:sp macro="" textlink="">
      <xdr:nvSpPr>
        <xdr:cNvPr id="91" name="テキスト ボックス 90"/>
        <xdr:cNvSpPr txBox="1"/>
      </xdr:nvSpPr>
      <xdr:spPr>
        <a:xfrm>
          <a:off x="895428" y="589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89676</xdr:rowOff>
    </xdr:from>
    <xdr:to>
      <xdr:col>24</xdr:col>
      <xdr:colOff>63500</xdr:colOff>
      <xdr:row>58</xdr:row>
      <xdr:rowOff>62854</xdr:rowOff>
    </xdr:to>
    <xdr:cxnSp macro="">
      <xdr:nvCxnSpPr>
        <xdr:cNvPr id="122" name="直線コネクタ 121"/>
        <xdr:cNvCxnSpPr/>
      </xdr:nvCxnSpPr>
      <xdr:spPr>
        <a:xfrm flipV="1">
          <a:off x="3797300" y="9690876"/>
          <a:ext cx="838200" cy="3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62854</xdr:rowOff>
    </xdr:from>
    <xdr:to>
      <xdr:col>19</xdr:col>
      <xdr:colOff>177800</xdr:colOff>
      <xdr:row>58</xdr:row>
      <xdr:rowOff>119704</xdr:rowOff>
    </xdr:to>
    <xdr:cxnSp macro="">
      <xdr:nvCxnSpPr>
        <xdr:cNvPr id="125" name="直線コネクタ 124"/>
        <xdr:cNvCxnSpPr/>
      </xdr:nvCxnSpPr>
      <xdr:spPr>
        <a:xfrm flipV="1">
          <a:off x="2908300" y="10006954"/>
          <a:ext cx="889000" cy="5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119704</xdr:rowOff>
    </xdr:from>
    <xdr:to>
      <xdr:col>15</xdr:col>
      <xdr:colOff>50800</xdr:colOff>
      <xdr:row>58</xdr:row>
      <xdr:rowOff>126621</xdr:rowOff>
    </xdr:to>
    <xdr:cxnSp macro="">
      <xdr:nvCxnSpPr>
        <xdr:cNvPr id="128" name="直線コネクタ 127"/>
        <xdr:cNvCxnSpPr/>
      </xdr:nvCxnSpPr>
      <xdr:spPr>
        <a:xfrm flipV="1">
          <a:off x="2019300" y="10063804"/>
          <a:ext cx="889000" cy="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113538</xdr:rowOff>
    </xdr:from>
    <xdr:to>
      <xdr:col>10</xdr:col>
      <xdr:colOff>114300</xdr:colOff>
      <xdr:row>58</xdr:row>
      <xdr:rowOff>126621</xdr:rowOff>
    </xdr:to>
    <xdr:cxnSp macro="">
      <xdr:nvCxnSpPr>
        <xdr:cNvPr id="131" name="直線コネクタ 130"/>
        <xdr:cNvCxnSpPr/>
      </xdr:nvCxnSpPr>
      <xdr:spPr>
        <a:xfrm>
          <a:off x="1130300" y="10057638"/>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38876</xdr:rowOff>
    </xdr:from>
    <xdr:to>
      <xdr:col>24</xdr:col>
      <xdr:colOff>114300</xdr:colOff>
      <xdr:row>56</xdr:row>
      <xdr:rowOff>140476</xdr:rowOff>
    </xdr:to>
    <xdr:sp macro="" textlink="">
      <xdr:nvSpPr>
        <xdr:cNvPr id="141" name="楕円 140"/>
        <xdr:cNvSpPr/>
      </xdr:nvSpPr>
      <xdr:spPr>
        <a:xfrm>
          <a:off x="4584700" y="96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125253</xdr:rowOff>
    </xdr:from>
    <xdr:ext cx="599010" cy="259045"/>
    <xdr:sp macro="" textlink="">
      <xdr:nvSpPr>
        <xdr:cNvPr id="142" name="総務費該当値テキスト"/>
        <xdr:cNvSpPr txBox="1"/>
      </xdr:nvSpPr>
      <xdr:spPr>
        <a:xfrm>
          <a:off x="4686300" y="955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12054</xdr:rowOff>
    </xdr:from>
    <xdr:to>
      <xdr:col>20</xdr:col>
      <xdr:colOff>38100</xdr:colOff>
      <xdr:row>58</xdr:row>
      <xdr:rowOff>113654</xdr:rowOff>
    </xdr:to>
    <xdr:sp macro="" textlink="">
      <xdr:nvSpPr>
        <xdr:cNvPr id="143" name="楕円 142"/>
        <xdr:cNvSpPr/>
      </xdr:nvSpPr>
      <xdr:spPr>
        <a:xfrm>
          <a:off x="3746500" y="99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104781</xdr:rowOff>
    </xdr:from>
    <xdr:ext cx="534377" cy="259045"/>
    <xdr:sp macro="" textlink="">
      <xdr:nvSpPr>
        <xdr:cNvPr id="144" name="テキスト ボックス 143"/>
        <xdr:cNvSpPr txBox="1"/>
      </xdr:nvSpPr>
      <xdr:spPr>
        <a:xfrm>
          <a:off x="3530111" y="100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68904</xdr:rowOff>
    </xdr:from>
    <xdr:to>
      <xdr:col>15</xdr:col>
      <xdr:colOff>101600</xdr:colOff>
      <xdr:row>58</xdr:row>
      <xdr:rowOff>170504</xdr:rowOff>
    </xdr:to>
    <xdr:sp macro="" textlink="">
      <xdr:nvSpPr>
        <xdr:cNvPr id="145" name="楕円 144"/>
        <xdr:cNvSpPr/>
      </xdr:nvSpPr>
      <xdr:spPr>
        <a:xfrm>
          <a:off x="2857500" y="100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161631</xdr:rowOff>
    </xdr:from>
    <xdr:ext cx="534377" cy="259045"/>
    <xdr:sp macro="" textlink="">
      <xdr:nvSpPr>
        <xdr:cNvPr id="146" name="テキスト ボックス 145"/>
        <xdr:cNvSpPr txBox="1"/>
      </xdr:nvSpPr>
      <xdr:spPr>
        <a:xfrm>
          <a:off x="2641111" y="1010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75821</xdr:rowOff>
    </xdr:from>
    <xdr:to>
      <xdr:col>10</xdr:col>
      <xdr:colOff>165100</xdr:colOff>
      <xdr:row>59</xdr:row>
      <xdr:rowOff>5971</xdr:rowOff>
    </xdr:to>
    <xdr:sp macro="" textlink="">
      <xdr:nvSpPr>
        <xdr:cNvPr id="147" name="楕円 146"/>
        <xdr:cNvSpPr/>
      </xdr:nvSpPr>
      <xdr:spPr>
        <a:xfrm>
          <a:off x="1968500" y="100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168548</xdr:rowOff>
    </xdr:from>
    <xdr:ext cx="534377" cy="259045"/>
    <xdr:sp macro="" textlink="">
      <xdr:nvSpPr>
        <xdr:cNvPr id="148" name="テキスト ボックス 147"/>
        <xdr:cNvSpPr txBox="1"/>
      </xdr:nvSpPr>
      <xdr:spPr>
        <a:xfrm>
          <a:off x="1752111" y="1011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62738</xdr:rowOff>
    </xdr:from>
    <xdr:to>
      <xdr:col>6</xdr:col>
      <xdr:colOff>38100</xdr:colOff>
      <xdr:row>58</xdr:row>
      <xdr:rowOff>164338</xdr:rowOff>
    </xdr:to>
    <xdr:sp macro="" textlink="">
      <xdr:nvSpPr>
        <xdr:cNvPr id="149" name="楕円 148"/>
        <xdr:cNvSpPr/>
      </xdr:nvSpPr>
      <xdr:spPr>
        <a:xfrm>
          <a:off x="1079500" y="100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155465</xdr:rowOff>
    </xdr:from>
    <xdr:ext cx="534377" cy="259045"/>
    <xdr:sp macro="" textlink="">
      <xdr:nvSpPr>
        <xdr:cNvPr id="150" name="テキスト ボックス 149"/>
        <xdr:cNvSpPr txBox="1"/>
      </xdr:nvSpPr>
      <xdr:spPr>
        <a:xfrm>
          <a:off x="863111" y="100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118653</xdr:rowOff>
    </xdr:from>
    <xdr:to>
      <xdr:col>24</xdr:col>
      <xdr:colOff>63500</xdr:colOff>
      <xdr:row>77</xdr:row>
      <xdr:rowOff>126490</xdr:rowOff>
    </xdr:to>
    <xdr:cxnSp macro="">
      <xdr:nvCxnSpPr>
        <xdr:cNvPr id="182" name="直線コネクタ 181"/>
        <xdr:cNvCxnSpPr/>
      </xdr:nvCxnSpPr>
      <xdr:spPr>
        <a:xfrm flipV="1">
          <a:off x="3797300" y="13320303"/>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126490</xdr:rowOff>
    </xdr:from>
    <xdr:to>
      <xdr:col>19</xdr:col>
      <xdr:colOff>177800</xdr:colOff>
      <xdr:row>78</xdr:row>
      <xdr:rowOff>101214</xdr:rowOff>
    </xdr:to>
    <xdr:cxnSp macro="">
      <xdr:nvCxnSpPr>
        <xdr:cNvPr id="185" name="直線コネクタ 184"/>
        <xdr:cNvCxnSpPr/>
      </xdr:nvCxnSpPr>
      <xdr:spPr>
        <a:xfrm flipV="1">
          <a:off x="2908300" y="13328140"/>
          <a:ext cx="889000" cy="1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97475</xdr:rowOff>
    </xdr:from>
    <xdr:to>
      <xdr:col>15</xdr:col>
      <xdr:colOff>50800</xdr:colOff>
      <xdr:row>78</xdr:row>
      <xdr:rowOff>101214</xdr:rowOff>
    </xdr:to>
    <xdr:cxnSp macro="">
      <xdr:nvCxnSpPr>
        <xdr:cNvPr id="188" name="直線コネクタ 187"/>
        <xdr:cNvCxnSpPr/>
      </xdr:nvCxnSpPr>
      <xdr:spPr>
        <a:xfrm>
          <a:off x="2019300" y="13470575"/>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97475</xdr:rowOff>
    </xdr:from>
    <xdr:to>
      <xdr:col>10</xdr:col>
      <xdr:colOff>114300</xdr:colOff>
      <xdr:row>78</xdr:row>
      <xdr:rowOff>136940</xdr:rowOff>
    </xdr:to>
    <xdr:cxnSp macro="">
      <xdr:nvCxnSpPr>
        <xdr:cNvPr id="191" name="直線コネクタ 190"/>
        <xdr:cNvCxnSpPr/>
      </xdr:nvCxnSpPr>
      <xdr:spPr>
        <a:xfrm flipV="1">
          <a:off x="1130300" y="13470575"/>
          <a:ext cx="889000" cy="3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67853</xdr:rowOff>
    </xdr:from>
    <xdr:to>
      <xdr:col>24</xdr:col>
      <xdr:colOff>114300</xdr:colOff>
      <xdr:row>77</xdr:row>
      <xdr:rowOff>169453</xdr:rowOff>
    </xdr:to>
    <xdr:sp macro="" textlink="">
      <xdr:nvSpPr>
        <xdr:cNvPr id="201" name="楕円 200"/>
        <xdr:cNvSpPr/>
      </xdr:nvSpPr>
      <xdr:spPr>
        <a:xfrm>
          <a:off x="4584700" y="132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46280</xdr:rowOff>
    </xdr:from>
    <xdr:ext cx="599010" cy="259045"/>
    <xdr:sp macro="" textlink="">
      <xdr:nvSpPr>
        <xdr:cNvPr id="202" name="民生費該当値テキスト"/>
        <xdr:cNvSpPr txBox="1"/>
      </xdr:nvSpPr>
      <xdr:spPr>
        <a:xfrm>
          <a:off x="4686300" y="1324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75690</xdr:rowOff>
    </xdr:from>
    <xdr:to>
      <xdr:col>20</xdr:col>
      <xdr:colOff>38100</xdr:colOff>
      <xdr:row>78</xdr:row>
      <xdr:rowOff>5840</xdr:rowOff>
    </xdr:to>
    <xdr:sp macro="" textlink="">
      <xdr:nvSpPr>
        <xdr:cNvPr id="203" name="楕円 202"/>
        <xdr:cNvSpPr/>
      </xdr:nvSpPr>
      <xdr:spPr>
        <a:xfrm>
          <a:off x="3746500" y="132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168417</xdr:rowOff>
    </xdr:from>
    <xdr:ext cx="599010" cy="259045"/>
    <xdr:sp macro="" textlink="">
      <xdr:nvSpPr>
        <xdr:cNvPr id="204" name="テキスト ボックス 203"/>
        <xdr:cNvSpPr txBox="1"/>
      </xdr:nvSpPr>
      <xdr:spPr>
        <a:xfrm>
          <a:off x="3497795" y="1337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50414</xdr:rowOff>
    </xdr:from>
    <xdr:to>
      <xdr:col>15</xdr:col>
      <xdr:colOff>101600</xdr:colOff>
      <xdr:row>78</xdr:row>
      <xdr:rowOff>152014</xdr:rowOff>
    </xdr:to>
    <xdr:sp macro="" textlink="">
      <xdr:nvSpPr>
        <xdr:cNvPr id="205" name="楕円 204"/>
        <xdr:cNvSpPr/>
      </xdr:nvSpPr>
      <xdr:spPr>
        <a:xfrm>
          <a:off x="2857500" y="134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143141</xdr:rowOff>
    </xdr:from>
    <xdr:ext cx="599010" cy="259045"/>
    <xdr:sp macro="" textlink="">
      <xdr:nvSpPr>
        <xdr:cNvPr id="206" name="テキスト ボックス 205"/>
        <xdr:cNvSpPr txBox="1"/>
      </xdr:nvSpPr>
      <xdr:spPr>
        <a:xfrm>
          <a:off x="2608795" y="1351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46675</xdr:rowOff>
    </xdr:from>
    <xdr:to>
      <xdr:col>10</xdr:col>
      <xdr:colOff>165100</xdr:colOff>
      <xdr:row>78</xdr:row>
      <xdr:rowOff>148275</xdr:rowOff>
    </xdr:to>
    <xdr:sp macro="" textlink="">
      <xdr:nvSpPr>
        <xdr:cNvPr id="207" name="楕円 206"/>
        <xdr:cNvSpPr/>
      </xdr:nvSpPr>
      <xdr:spPr>
        <a:xfrm>
          <a:off x="1968500" y="134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139402</xdr:rowOff>
    </xdr:from>
    <xdr:ext cx="599010" cy="259045"/>
    <xdr:sp macro="" textlink="">
      <xdr:nvSpPr>
        <xdr:cNvPr id="208" name="テキスト ボックス 207"/>
        <xdr:cNvSpPr txBox="1"/>
      </xdr:nvSpPr>
      <xdr:spPr>
        <a:xfrm>
          <a:off x="1719795" y="1351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86140</xdr:rowOff>
    </xdr:from>
    <xdr:to>
      <xdr:col>6</xdr:col>
      <xdr:colOff>38100</xdr:colOff>
      <xdr:row>79</xdr:row>
      <xdr:rowOff>16290</xdr:rowOff>
    </xdr:to>
    <xdr:sp macro="" textlink="">
      <xdr:nvSpPr>
        <xdr:cNvPr id="209" name="楕円 208"/>
        <xdr:cNvSpPr/>
      </xdr:nvSpPr>
      <xdr:spPr>
        <a:xfrm>
          <a:off x="1079500" y="134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7417</xdr:rowOff>
    </xdr:from>
    <xdr:ext cx="599010" cy="259045"/>
    <xdr:sp macro="" textlink="">
      <xdr:nvSpPr>
        <xdr:cNvPr id="210" name="テキスト ボックス 209"/>
        <xdr:cNvSpPr txBox="1"/>
      </xdr:nvSpPr>
      <xdr:spPr>
        <a:xfrm>
          <a:off x="830795" y="1355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2" name="テキスト ボックス 22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130546</xdr:rowOff>
    </xdr:from>
    <xdr:to>
      <xdr:col>24</xdr:col>
      <xdr:colOff>62865</xdr:colOff>
      <xdr:row>98</xdr:row>
      <xdr:rowOff>10868</xdr:rowOff>
    </xdr:to>
    <xdr:cxnSp macro="">
      <xdr:nvCxnSpPr>
        <xdr:cNvPr id="236" name="直線コネクタ 235"/>
        <xdr:cNvCxnSpPr/>
      </xdr:nvCxnSpPr>
      <xdr:spPr>
        <a:xfrm flipV="1">
          <a:off x="4633595" y="15389596"/>
          <a:ext cx="1270" cy="142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14695</xdr:rowOff>
    </xdr:from>
    <xdr:ext cx="534377" cy="259045"/>
    <xdr:sp macro="" textlink="">
      <xdr:nvSpPr>
        <xdr:cNvPr id="237" name="衛生費最小値テキスト"/>
        <xdr:cNvSpPr txBox="1"/>
      </xdr:nvSpPr>
      <xdr:spPr>
        <a:xfrm>
          <a:off x="4686300" y="168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10868</xdr:rowOff>
    </xdr:from>
    <xdr:to>
      <xdr:col>24</xdr:col>
      <xdr:colOff>152400</xdr:colOff>
      <xdr:row>98</xdr:row>
      <xdr:rowOff>10868</xdr:rowOff>
    </xdr:to>
    <xdr:cxnSp macro="">
      <xdr:nvCxnSpPr>
        <xdr:cNvPr id="238" name="直線コネクタ 237"/>
        <xdr:cNvCxnSpPr/>
      </xdr:nvCxnSpPr>
      <xdr:spPr>
        <a:xfrm>
          <a:off x="4546600" y="1681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77223</xdr:rowOff>
    </xdr:from>
    <xdr:ext cx="599010" cy="259045"/>
    <xdr:sp macro="" textlink="">
      <xdr:nvSpPr>
        <xdr:cNvPr id="239" name="衛生費最大値テキスト"/>
        <xdr:cNvSpPr txBox="1"/>
      </xdr:nvSpPr>
      <xdr:spPr>
        <a:xfrm>
          <a:off x="4686300" y="1516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130546</xdr:rowOff>
    </xdr:from>
    <xdr:to>
      <xdr:col>24</xdr:col>
      <xdr:colOff>152400</xdr:colOff>
      <xdr:row>89</xdr:row>
      <xdr:rowOff>130546</xdr:rowOff>
    </xdr:to>
    <xdr:cxnSp macro="">
      <xdr:nvCxnSpPr>
        <xdr:cNvPr id="240" name="直線コネクタ 239"/>
        <xdr:cNvCxnSpPr/>
      </xdr:nvCxnSpPr>
      <xdr:spPr>
        <a:xfrm>
          <a:off x="4546600" y="153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125701</xdr:rowOff>
    </xdr:from>
    <xdr:to>
      <xdr:col>24</xdr:col>
      <xdr:colOff>63500</xdr:colOff>
      <xdr:row>97</xdr:row>
      <xdr:rowOff>156649</xdr:rowOff>
    </xdr:to>
    <xdr:cxnSp macro="">
      <xdr:nvCxnSpPr>
        <xdr:cNvPr id="241" name="直線コネクタ 240"/>
        <xdr:cNvCxnSpPr/>
      </xdr:nvCxnSpPr>
      <xdr:spPr>
        <a:xfrm flipV="1">
          <a:off x="3797300" y="16756351"/>
          <a:ext cx="838200" cy="3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60549</xdr:rowOff>
    </xdr:from>
    <xdr:ext cx="534377" cy="259045"/>
    <xdr:sp macro="" textlink="">
      <xdr:nvSpPr>
        <xdr:cNvPr id="242" name="衛生費平均値テキスト"/>
        <xdr:cNvSpPr txBox="1"/>
      </xdr:nvSpPr>
      <xdr:spPr>
        <a:xfrm>
          <a:off x="4686300" y="16348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37672</xdr:rowOff>
    </xdr:from>
    <xdr:to>
      <xdr:col>24</xdr:col>
      <xdr:colOff>114300</xdr:colOff>
      <xdr:row>96</xdr:row>
      <xdr:rowOff>139272</xdr:rowOff>
    </xdr:to>
    <xdr:sp macro="" textlink="">
      <xdr:nvSpPr>
        <xdr:cNvPr id="243" name="フローチャート: 判断 242"/>
        <xdr:cNvSpPr/>
      </xdr:nvSpPr>
      <xdr:spPr>
        <a:xfrm>
          <a:off x="4584700" y="1649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151707</xdr:rowOff>
    </xdr:from>
    <xdr:to>
      <xdr:col>19</xdr:col>
      <xdr:colOff>177800</xdr:colOff>
      <xdr:row>97</xdr:row>
      <xdr:rowOff>156649</xdr:rowOff>
    </xdr:to>
    <xdr:cxnSp macro="">
      <xdr:nvCxnSpPr>
        <xdr:cNvPr id="244" name="直線コネクタ 243"/>
        <xdr:cNvCxnSpPr/>
      </xdr:nvCxnSpPr>
      <xdr:spPr>
        <a:xfrm>
          <a:off x="2908300" y="16782357"/>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44834</xdr:rowOff>
    </xdr:from>
    <xdr:to>
      <xdr:col>20</xdr:col>
      <xdr:colOff>38100</xdr:colOff>
      <xdr:row>96</xdr:row>
      <xdr:rowOff>146434</xdr:rowOff>
    </xdr:to>
    <xdr:sp macro="" textlink="">
      <xdr:nvSpPr>
        <xdr:cNvPr id="245" name="フローチャート: 判断 244"/>
        <xdr:cNvSpPr/>
      </xdr:nvSpPr>
      <xdr:spPr>
        <a:xfrm>
          <a:off x="3746500" y="165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162961</xdr:rowOff>
    </xdr:from>
    <xdr:ext cx="534377" cy="259045"/>
    <xdr:sp macro="" textlink="">
      <xdr:nvSpPr>
        <xdr:cNvPr id="246" name="テキスト ボックス 245"/>
        <xdr:cNvSpPr txBox="1"/>
      </xdr:nvSpPr>
      <xdr:spPr>
        <a:xfrm>
          <a:off x="3530111" y="162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151707</xdr:rowOff>
    </xdr:from>
    <xdr:to>
      <xdr:col>15</xdr:col>
      <xdr:colOff>50800</xdr:colOff>
      <xdr:row>97</xdr:row>
      <xdr:rowOff>170202</xdr:rowOff>
    </xdr:to>
    <xdr:cxnSp macro="">
      <xdr:nvCxnSpPr>
        <xdr:cNvPr id="247" name="直線コネクタ 246"/>
        <xdr:cNvCxnSpPr/>
      </xdr:nvCxnSpPr>
      <xdr:spPr>
        <a:xfrm flipV="1">
          <a:off x="2019300" y="16782357"/>
          <a:ext cx="8890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82195</xdr:rowOff>
    </xdr:from>
    <xdr:to>
      <xdr:col>15</xdr:col>
      <xdr:colOff>101600</xdr:colOff>
      <xdr:row>97</xdr:row>
      <xdr:rowOff>12345</xdr:rowOff>
    </xdr:to>
    <xdr:sp macro="" textlink="">
      <xdr:nvSpPr>
        <xdr:cNvPr id="248" name="フローチャート: 判断 247"/>
        <xdr:cNvSpPr/>
      </xdr:nvSpPr>
      <xdr:spPr>
        <a:xfrm>
          <a:off x="28575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28872</xdr:rowOff>
    </xdr:from>
    <xdr:ext cx="534377" cy="259045"/>
    <xdr:sp macro="" textlink="">
      <xdr:nvSpPr>
        <xdr:cNvPr id="249" name="テキスト ボックス 248"/>
        <xdr:cNvSpPr txBox="1"/>
      </xdr:nvSpPr>
      <xdr:spPr>
        <a:xfrm>
          <a:off x="2641111" y="163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170202</xdr:rowOff>
    </xdr:from>
    <xdr:to>
      <xdr:col>10</xdr:col>
      <xdr:colOff>114300</xdr:colOff>
      <xdr:row>98</xdr:row>
      <xdr:rowOff>34240</xdr:rowOff>
    </xdr:to>
    <xdr:cxnSp macro="">
      <xdr:nvCxnSpPr>
        <xdr:cNvPr id="250" name="直線コネクタ 249"/>
        <xdr:cNvCxnSpPr/>
      </xdr:nvCxnSpPr>
      <xdr:spPr>
        <a:xfrm flipV="1">
          <a:off x="1130300" y="16800852"/>
          <a:ext cx="889000" cy="3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125171</xdr:rowOff>
    </xdr:from>
    <xdr:to>
      <xdr:col>10</xdr:col>
      <xdr:colOff>165100</xdr:colOff>
      <xdr:row>97</xdr:row>
      <xdr:rowOff>55321</xdr:rowOff>
    </xdr:to>
    <xdr:sp macro="" textlink="">
      <xdr:nvSpPr>
        <xdr:cNvPr id="251" name="フローチャート: 判断 250"/>
        <xdr:cNvSpPr/>
      </xdr:nvSpPr>
      <xdr:spPr>
        <a:xfrm>
          <a:off x="1968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71848</xdr:rowOff>
    </xdr:from>
    <xdr:ext cx="534377" cy="259045"/>
    <xdr:sp macro="" textlink="">
      <xdr:nvSpPr>
        <xdr:cNvPr id="252" name="テキスト ボックス 251"/>
        <xdr:cNvSpPr txBox="1"/>
      </xdr:nvSpPr>
      <xdr:spPr>
        <a:xfrm>
          <a:off x="1752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116365</xdr:rowOff>
    </xdr:from>
    <xdr:to>
      <xdr:col>6</xdr:col>
      <xdr:colOff>38100</xdr:colOff>
      <xdr:row>97</xdr:row>
      <xdr:rowOff>46515</xdr:rowOff>
    </xdr:to>
    <xdr:sp macro="" textlink="">
      <xdr:nvSpPr>
        <xdr:cNvPr id="253" name="フローチャート: 判断 252"/>
        <xdr:cNvSpPr/>
      </xdr:nvSpPr>
      <xdr:spPr>
        <a:xfrm>
          <a:off x="1079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63042</xdr:rowOff>
    </xdr:from>
    <xdr:ext cx="534377" cy="259045"/>
    <xdr:sp macro="" textlink="">
      <xdr:nvSpPr>
        <xdr:cNvPr id="254" name="テキスト ボックス 253"/>
        <xdr:cNvSpPr txBox="1"/>
      </xdr:nvSpPr>
      <xdr:spPr>
        <a:xfrm>
          <a:off x="863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74901</xdr:rowOff>
    </xdr:from>
    <xdr:to>
      <xdr:col>24</xdr:col>
      <xdr:colOff>114300</xdr:colOff>
      <xdr:row>98</xdr:row>
      <xdr:rowOff>5051</xdr:rowOff>
    </xdr:to>
    <xdr:sp macro="" textlink="">
      <xdr:nvSpPr>
        <xdr:cNvPr id="260" name="楕円 259"/>
        <xdr:cNvSpPr/>
      </xdr:nvSpPr>
      <xdr:spPr>
        <a:xfrm>
          <a:off x="4584700" y="167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161278</xdr:rowOff>
    </xdr:from>
    <xdr:ext cx="534377" cy="259045"/>
    <xdr:sp macro="" textlink="">
      <xdr:nvSpPr>
        <xdr:cNvPr id="261" name="衛生費該当値テキスト"/>
        <xdr:cNvSpPr txBox="1"/>
      </xdr:nvSpPr>
      <xdr:spPr>
        <a:xfrm>
          <a:off x="4686300" y="166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105849</xdr:rowOff>
    </xdr:from>
    <xdr:to>
      <xdr:col>20</xdr:col>
      <xdr:colOff>38100</xdr:colOff>
      <xdr:row>98</xdr:row>
      <xdr:rowOff>35999</xdr:rowOff>
    </xdr:to>
    <xdr:sp macro="" textlink="">
      <xdr:nvSpPr>
        <xdr:cNvPr id="262" name="楕円 261"/>
        <xdr:cNvSpPr/>
      </xdr:nvSpPr>
      <xdr:spPr>
        <a:xfrm>
          <a:off x="3746500" y="167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27126</xdr:rowOff>
    </xdr:from>
    <xdr:ext cx="534377" cy="259045"/>
    <xdr:sp macro="" textlink="">
      <xdr:nvSpPr>
        <xdr:cNvPr id="263" name="テキスト ボックス 262"/>
        <xdr:cNvSpPr txBox="1"/>
      </xdr:nvSpPr>
      <xdr:spPr>
        <a:xfrm>
          <a:off x="3530111" y="168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100907</xdr:rowOff>
    </xdr:from>
    <xdr:to>
      <xdr:col>15</xdr:col>
      <xdr:colOff>101600</xdr:colOff>
      <xdr:row>98</xdr:row>
      <xdr:rowOff>31057</xdr:rowOff>
    </xdr:to>
    <xdr:sp macro="" textlink="">
      <xdr:nvSpPr>
        <xdr:cNvPr id="264" name="楕円 263"/>
        <xdr:cNvSpPr/>
      </xdr:nvSpPr>
      <xdr:spPr>
        <a:xfrm>
          <a:off x="2857500" y="1673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22184</xdr:rowOff>
    </xdr:from>
    <xdr:ext cx="534377" cy="259045"/>
    <xdr:sp macro="" textlink="">
      <xdr:nvSpPr>
        <xdr:cNvPr id="265" name="テキスト ボックス 264"/>
        <xdr:cNvSpPr txBox="1"/>
      </xdr:nvSpPr>
      <xdr:spPr>
        <a:xfrm>
          <a:off x="2641111" y="1682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119402</xdr:rowOff>
    </xdr:from>
    <xdr:to>
      <xdr:col>10</xdr:col>
      <xdr:colOff>165100</xdr:colOff>
      <xdr:row>98</xdr:row>
      <xdr:rowOff>49552</xdr:rowOff>
    </xdr:to>
    <xdr:sp macro="" textlink="">
      <xdr:nvSpPr>
        <xdr:cNvPr id="266" name="楕円 265"/>
        <xdr:cNvSpPr/>
      </xdr:nvSpPr>
      <xdr:spPr>
        <a:xfrm>
          <a:off x="1968500" y="16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40679</xdr:rowOff>
    </xdr:from>
    <xdr:ext cx="534377" cy="259045"/>
    <xdr:sp macro="" textlink="">
      <xdr:nvSpPr>
        <xdr:cNvPr id="267" name="テキスト ボックス 266"/>
        <xdr:cNvSpPr txBox="1"/>
      </xdr:nvSpPr>
      <xdr:spPr>
        <a:xfrm>
          <a:off x="1752111" y="168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154890</xdr:rowOff>
    </xdr:from>
    <xdr:to>
      <xdr:col>6</xdr:col>
      <xdr:colOff>38100</xdr:colOff>
      <xdr:row>98</xdr:row>
      <xdr:rowOff>85040</xdr:rowOff>
    </xdr:to>
    <xdr:sp macro="" textlink="">
      <xdr:nvSpPr>
        <xdr:cNvPr id="268" name="楕円 267"/>
        <xdr:cNvSpPr/>
      </xdr:nvSpPr>
      <xdr:spPr>
        <a:xfrm>
          <a:off x="1079500" y="167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76167</xdr:rowOff>
    </xdr:from>
    <xdr:ext cx="534377" cy="259045"/>
    <xdr:sp macro="" textlink="">
      <xdr:nvSpPr>
        <xdr:cNvPr id="269" name="テキスト ボックス 268"/>
        <xdr:cNvSpPr txBox="1"/>
      </xdr:nvSpPr>
      <xdr:spPr>
        <a:xfrm>
          <a:off x="863111" y="168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1" name="直線コネクタ 290"/>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4"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5" name="直線コネクタ 294"/>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160503</xdr:rowOff>
    </xdr:from>
    <xdr:to>
      <xdr:col>55</xdr:col>
      <xdr:colOff>0</xdr:colOff>
      <xdr:row>36</xdr:row>
      <xdr:rowOff>50317</xdr:rowOff>
    </xdr:to>
    <xdr:cxnSp macro="">
      <xdr:nvCxnSpPr>
        <xdr:cNvPr id="296" name="直線コネクタ 295"/>
        <xdr:cNvCxnSpPr/>
      </xdr:nvCxnSpPr>
      <xdr:spPr>
        <a:xfrm>
          <a:off x="9639300" y="6161253"/>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7" name="労働費平均値テキスト"/>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8" name="フローチャート: 判断 297"/>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111354</xdr:rowOff>
    </xdr:from>
    <xdr:to>
      <xdr:col>50</xdr:col>
      <xdr:colOff>114300</xdr:colOff>
      <xdr:row>35</xdr:row>
      <xdr:rowOff>160503</xdr:rowOff>
    </xdr:to>
    <xdr:cxnSp macro="">
      <xdr:nvCxnSpPr>
        <xdr:cNvPr id="299" name="直線コネクタ 298"/>
        <xdr:cNvCxnSpPr/>
      </xdr:nvCxnSpPr>
      <xdr:spPr>
        <a:xfrm>
          <a:off x="8750300" y="611210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300" name="フローチャート: 判断 299"/>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1" name="テキスト ボックス 300"/>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111354</xdr:rowOff>
    </xdr:from>
    <xdr:to>
      <xdr:col>45</xdr:col>
      <xdr:colOff>177800</xdr:colOff>
      <xdr:row>35</xdr:row>
      <xdr:rowOff>113640</xdr:rowOff>
    </xdr:to>
    <xdr:cxnSp macro="">
      <xdr:nvCxnSpPr>
        <xdr:cNvPr id="302" name="直線コネクタ 301"/>
        <xdr:cNvCxnSpPr/>
      </xdr:nvCxnSpPr>
      <xdr:spPr>
        <a:xfrm flipV="1">
          <a:off x="7861300" y="61121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3" name="フローチャート: 判断 302"/>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4" name="テキスト ボックス 303"/>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113640</xdr:rowOff>
    </xdr:from>
    <xdr:to>
      <xdr:col>41</xdr:col>
      <xdr:colOff>50800</xdr:colOff>
      <xdr:row>36</xdr:row>
      <xdr:rowOff>36601</xdr:rowOff>
    </xdr:to>
    <xdr:cxnSp macro="">
      <xdr:nvCxnSpPr>
        <xdr:cNvPr id="305" name="直線コネクタ 304"/>
        <xdr:cNvCxnSpPr/>
      </xdr:nvCxnSpPr>
      <xdr:spPr>
        <a:xfrm flipV="1">
          <a:off x="6972300" y="6114390"/>
          <a:ext cx="8890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6" name="フローチャート: 判断 305"/>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7" name="テキスト ボックス 306"/>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8" name="フローチャート: 判断 307"/>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9" name="テキスト ボックス 308"/>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170967</xdr:rowOff>
    </xdr:from>
    <xdr:to>
      <xdr:col>55</xdr:col>
      <xdr:colOff>50800</xdr:colOff>
      <xdr:row>36</xdr:row>
      <xdr:rowOff>101117</xdr:rowOff>
    </xdr:to>
    <xdr:sp macro="" textlink="">
      <xdr:nvSpPr>
        <xdr:cNvPr id="315" name="楕円 314"/>
        <xdr:cNvSpPr/>
      </xdr:nvSpPr>
      <xdr:spPr>
        <a:xfrm>
          <a:off x="10426700" y="61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22394</xdr:rowOff>
    </xdr:from>
    <xdr:ext cx="469744" cy="259045"/>
    <xdr:sp macro="" textlink="">
      <xdr:nvSpPr>
        <xdr:cNvPr id="316" name="労働費該当値テキスト"/>
        <xdr:cNvSpPr txBox="1"/>
      </xdr:nvSpPr>
      <xdr:spPr>
        <a:xfrm>
          <a:off x="10528300" y="60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109703</xdr:rowOff>
    </xdr:from>
    <xdr:to>
      <xdr:col>50</xdr:col>
      <xdr:colOff>165100</xdr:colOff>
      <xdr:row>36</xdr:row>
      <xdr:rowOff>39853</xdr:rowOff>
    </xdr:to>
    <xdr:sp macro="" textlink="">
      <xdr:nvSpPr>
        <xdr:cNvPr id="317" name="楕円 316"/>
        <xdr:cNvSpPr/>
      </xdr:nvSpPr>
      <xdr:spPr>
        <a:xfrm>
          <a:off x="9588500" y="61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56380</xdr:rowOff>
    </xdr:from>
    <xdr:ext cx="469744" cy="259045"/>
    <xdr:sp macro="" textlink="">
      <xdr:nvSpPr>
        <xdr:cNvPr id="318" name="テキスト ボックス 317"/>
        <xdr:cNvSpPr txBox="1"/>
      </xdr:nvSpPr>
      <xdr:spPr>
        <a:xfrm>
          <a:off x="9404428" y="588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60554</xdr:rowOff>
    </xdr:from>
    <xdr:to>
      <xdr:col>46</xdr:col>
      <xdr:colOff>38100</xdr:colOff>
      <xdr:row>35</xdr:row>
      <xdr:rowOff>162154</xdr:rowOff>
    </xdr:to>
    <xdr:sp macro="" textlink="">
      <xdr:nvSpPr>
        <xdr:cNvPr id="319" name="楕円 318"/>
        <xdr:cNvSpPr/>
      </xdr:nvSpPr>
      <xdr:spPr>
        <a:xfrm>
          <a:off x="8699500" y="60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7231</xdr:rowOff>
    </xdr:from>
    <xdr:ext cx="469744" cy="259045"/>
    <xdr:sp macro="" textlink="">
      <xdr:nvSpPr>
        <xdr:cNvPr id="320" name="テキスト ボックス 319"/>
        <xdr:cNvSpPr txBox="1"/>
      </xdr:nvSpPr>
      <xdr:spPr>
        <a:xfrm>
          <a:off x="8515428" y="58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62840</xdr:rowOff>
    </xdr:from>
    <xdr:to>
      <xdr:col>41</xdr:col>
      <xdr:colOff>101600</xdr:colOff>
      <xdr:row>35</xdr:row>
      <xdr:rowOff>164440</xdr:rowOff>
    </xdr:to>
    <xdr:sp macro="" textlink="">
      <xdr:nvSpPr>
        <xdr:cNvPr id="321" name="楕円 320"/>
        <xdr:cNvSpPr/>
      </xdr:nvSpPr>
      <xdr:spPr>
        <a:xfrm>
          <a:off x="78105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9517</xdr:rowOff>
    </xdr:from>
    <xdr:ext cx="469744" cy="259045"/>
    <xdr:sp macro="" textlink="">
      <xdr:nvSpPr>
        <xdr:cNvPr id="322" name="テキスト ボックス 321"/>
        <xdr:cNvSpPr txBox="1"/>
      </xdr:nvSpPr>
      <xdr:spPr>
        <a:xfrm>
          <a:off x="7626428" y="58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157251</xdr:rowOff>
    </xdr:from>
    <xdr:to>
      <xdr:col>36</xdr:col>
      <xdr:colOff>165100</xdr:colOff>
      <xdr:row>36</xdr:row>
      <xdr:rowOff>87401</xdr:rowOff>
    </xdr:to>
    <xdr:sp macro="" textlink="">
      <xdr:nvSpPr>
        <xdr:cNvPr id="323" name="楕円 322"/>
        <xdr:cNvSpPr/>
      </xdr:nvSpPr>
      <xdr:spPr>
        <a:xfrm>
          <a:off x="6921500" y="61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103928</xdr:rowOff>
    </xdr:from>
    <xdr:ext cx="469744" cy="259045"/>
    <xdr:sp macro="" textlink="">
      <xdr:nvSpPr>
        <xdr:cNvPr id="324" name="テキスト ボックス 323"/>
        <xdr:cNvSpPr txBox="1"/>
      </xdr:nvSpPr>
      <xdr:spPr>
        <a:xfrm>
          <a:off x="6737428" y="593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8" name="直線コネクタ 347"/>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9"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50" name="直線コネクタ 349"/>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1"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2" name="直線コネクタ 351"/>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139243</xdr:rowOff>
    </xdr:from>
    <xdr:to>
      <xdr:col>55</xdr:col>
      <xdr:colOff>0</xdr:colOff>
      <xdr:row>57</xdr:row>
      <xdr:rowOff>57727</xdr:rowOff>
    </xdr:to>
    <xdr:cxnSp macro="">
      <xdr:nvCxnSpPr>
        <xdr:cNvPr id="353" name="直線コネクタ 352"/>
        <xdr:cNvCxnSpPr/>
      </xdr:nvCxnSpPr>
      <xdr:spPr>
        <a:xfrm>
          <a:off x="9639300" y="9740443"/>
          <a:ext cx="838200" cy="8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4"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5" name="フローチャート: 判断 354"/>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138519</xdr:rowOff>
    </xdr:from>
    <xdr:to>
      <xdr:col>50</xdr:col>
      <xdr:colOff>114300</xdr:colOff>
      <xdr:row>56</xdr:row>
      <xdr:rowOff>139243</xdr:rowOff>
    </xdr:to>
    <xdr:cxnSp macro="">
      <xdr:nvCxnSpPr>
        <xdr:cNvPr id="356" name="直線コネクタ 355"/>
        <xdr:cNvCxnSpPr/>
      </xdr:nvCxnSpPr>
      <xdr:spPr>
        <a:xfrm>
          <a:off x="8750300" y="973971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7" name="フローチャート: 判断 356"/>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8" name="テキスト ボックス 357"/>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103829</xdr:rowOff>
    </xdr:from>
    <xdr:to>
      <xdr:col>45</xdr:col>
      <xdr:colOff>177800</xdr:colOff>
      <xdr:row>56</xdr:row>
      <xdr:rowOff>138519</xdr:rowOff>
    </xdr:to>
    <xdr:cxnSp macro="">
      <xdr:nvCxnSpPr>
        <xdr:cNvPr id="359" name="直線コネクタ 358"/>
        <xdr:cNvCxnSpPr/>
      </xdr:nvCxnSpPr>
      <xdr:spPr>
        <a:xfrm>
          <a:off x="7861300" y="9705029"/>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60" name="フローチャート: 判断 359"/>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1" name="テキスト ボックス 360"/>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70110</xdr:rowOff>
    </xdr:from>
    <xdr:to>
      <xdr:col>41</xdr:col>
      <xdr:colOff>50800</xdr:colOff>
      <xdr:row>56</xdr:row>
      <xdr:rowOff>103829</xdr:rowOff>
    </xdr:to>
    <xdr:cxnSp macro="">
      <xdr:nvCxnSpPr>
        <xdr:cNvPr id="362" name="直線コネクタ 361"/>
        <xdr:cNvCxnSpPr/>
      </xdr:nvCxnSpPr>
      <xdr:spPr>
        <a:xfrm>
          <a:off x="6972300" y="967131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3" name="フローチャート: 判断 362"/>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4" name="テキスト ボックス 363"/>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5" name="フローチャート: 判断 364"/>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6" name="テキスト ボックス 365"/>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6927</xdr:rowOff>
    </xdr:from>
    <xdr:to>
      <xdr:col>55</xdr:col>
      <xdr:colOff>50800</xdr:colOff>
      <xdr:row>57</xdr:row>
      <xdr:rowOff>108527</xdr:rowOff>
    </xdr:to>
    <xdr:sp macro="" textlink="">
      <xdr:nvSpPr>
        <xdr:cNvPr id="372" name="楕円 371"/>
        <xdr:cNvSpPr/>
      </xdr:nvSpPr>
      <xdr:spPr>
        <a:xfrm>
          <a:off x="10426700" y="97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156804</xdr:rowOff>
    </xdr:from>
    <xdr:ext cx="534377" cy="259045"/>
    <xdr:sp macro="" textlink="">
      <xdr:nvSpPr>
        <xdr:cNvPr id="373" name="農林水産業費該当値テキスト"/>
        <xdr:cNvSpPr txBox="1"/>
      </xdr:nvSpPr>
      <xdr:spPr>
        <a:xfrm>
          <a:off x="10528300" y="97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88443</xdr:rowOff>
    </xdr:from>
    <xdr:to>
      <xdr:col>50</xdr:col>
      <xdr:colOff>165100</xdr:colOff>
      <xdr:row>57</xdr:row>
      <xdr:rowOff>18593</xdr:rowOff>
    </xdr:to>
    <xdr:sp macro="" textlink="">
      <xdr:nvSpPr>
        <xdr:cNvPr id="374" name="楕円 373"/>
        <xdr:cNvSpPr/>
      </xdr:nvSpPr>
      <xdr:spPr>
        <a:xfrm>
          <a:off x="9588500" y="96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35120</xdr:rowOff>
    </xdr:from>
    <xdr:ext cx="534377" cy="259045"/>
    <xdr:sp macro="" textlink="">
      <xdr:nvSpPr>
        <xdr:cNvPr id="375" name="テキスト ボックス 374"/>
        <xdr:cNvSpPr txBox="1"/>
      </xdr:nvSpPr>
      <xdr:spPr>
        <a:xfrm>
          <a:off x="9372111" y="946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87719</xdr:rowOff>
    </xdr:from>
    <xdr:to>
      <xdr:col>46</xdr:col>
      <xdr:colOff>38100</xdr:colOff>
      <xdr:row>57</xdr:row>
      <xdr:rowOff>17869</xdr:rowOff>
    </xdr:to>
    <xdr:sp macro="" textlink="">
      <xdr:nvSpPr>
        <xdr:cNvPr id="376" name="楕円 375"/>
        <xdr:cNvSpPr/>
      </xdr:nvSpPr>
      <xdr:spPr>
        <a:xfrm>
          <a:off x="8699500" y="96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34396</xdr:rowOff>
    </xdr:from>
    <xdr:ext cx="534377" cy="259045"/>
    <xdr:sp macro="" textlink="">
      <xdr:nvSpPr>
        <xdr:cNvPr id="377" name="テキスト ボックス 376"/>
        <xdr:cNvSpPr txBox="1"/>
      </xdr:nvSpPr>
      <xdr:spPr>
        <a:xfrm>
          <a:off x="8483111" y="946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53029</xdr:rowOff>
    </xdr:from>
    <xdr:to>
      <xdr:col>41</xdr:col>
      <xdr:colOff>101600</xdr:colOff>
      <xdr:row>56</xdr:row>
      <xdr:rowOff>154629</xdr:rowOff>
    </xdr:to>
    <xdr:sp macro="" textlink="">
      <xdr:nvSpPr>
        <xdr:cNvPr id="378" name="楕円 377"/>
        <xdr:cNvSpPr/>
      </xdr:nvSpPr>
      <xdr:spPr>
        <a:xfrm>
          <a:off x="7810500" y="96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171156</xdr:rowOff>
    </xdr:from>
    <xdr:ext cx="534377" cy="259045"/>
    <xdr:sp macro="" textlink="">
      <xdr:nvSpPr>
        <xdr:cNvPr id="379" name="テキスト ボックス 378"/>
        <xdr:cNvSpPr txBox="1"/>
      </xdr:nvSpPr>
      <xdr:spPr>
        <a:xfrm>
          <a:off x="7594111" y="942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19310</xdr:rowOff>
    </xdr:from>
    <xdr:to>
      <xdr:col>36</xdr:col>
      <xdr:colOff>165100</xdr:colOff>
      <xdr:row>56</xdr:row>
      <xdr:rowOff>120910</xdr:rowOff>
    </xdr:to>
    <xdr:sp macro="" textlink="">
      <xdr:nvSpPr>
        <xdr:cNvPr id="380" name="楕円 379"/>
        <xdr:cNvSpPr/>
      </xdr:nvSpPr>
      <xdr:spPr>
        <a:xfrm>
          <a:off x="6921500" y="9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137437</xdr:rowOff>
    </xdr:from>
    <xdr:ext cx="534377" cy="259045"/>
    <xdr:sp macro="" textlink="">
      <xdr:nvSpPr>
        <xdr:cNvPr id="381" name="テキスト ボックス 380"/>
        <xdr:cNvSpPr txBox="1"/>
      </xdr:nvSpPr>
      <xdr:spPr>
        <a:xfrm>
          <a:off x="6705111" y="9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5" name="直線コネクタ 404"/>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6"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7" name="直線コネクタ 406"/>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8"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9" name="直線コネクタ 408"/>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151758</xdr:rowOff>
    </xdr:from>
    <xdr:to>
      <xdr:col>55</xdr:col>
      <xdr:colOff>0</xdr:colOff>
      <xdr:row>76</xdr:row>
      <xdr:rowOff>136709</xdr:rowOff>
    </xdr:to>
    <xdr:cxnSp macro="">
      <xdr:nvCxnSpPr>
        <xdr:cNvPr id="410" name="直線コネクタ 409"/>
        <xdr:cNvCxnSpPr/>
      </xdr:nvCxnSpPr>
      <xdr:spPr>
        <a:xfrm flipV="1">
          <a:off x="9639300" y="13010508"/>
          <a:ext cx="838200" cy="15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1"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2" name="フローチャート: 判断 411"/>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87370</xdr:rowOff>
    </xdr:from>
    <xdr:to>
      <xdr:col>50</xdr:col>
      <xdr:colOff>114300</xdr:colOff>
      <xdr:row>76</xdr:row>
      <xdr:rowOff>136709</xdr:rowOff>
    </xdr:to>
    <xdr:cxnSp macro="">
      <xdr:nvCxnSpPr>
        <xdr:cNvPr id="413" name="直線コネクタ 412"/>
        <xdr:cNvCxnSpPr/>
      </xdr:nvCxnSpPr>
      <xdr:spPr>
        <a:xfrm>
          <a:off x="8750300" y="13117570"/>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4" name="フローチャート: 判断 413"/>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5" name="テキスト ボックス 414"/>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87370</xdr:rowOff>
    </xdr:from>
    <xdr:to>
      <xdr:col>45</xdr:col>
      <xdr:colOff>177800</xdr:colOff>
      <xdr:row>76</xdr:row>
      <xdr:rowOff>107505</xdr:rowOff>
    </xdr:to>
    <xdr:cxnSp macro="">
      <xdr:nvCxnSpPr>
        <xdr:cNvPr id="416" name="直線コネクタ 415"/>
        <xdr:cNvCxnSpPr/>
      </xdr:nvCxnSpPr>
      <xdr:spPr>
        <a:xfrm flipV="1">
          <a:off x="7861300" y="13117570"/>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7" name="フローチャート: 判断 416"/>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8" name="テキスト ボックス 417"/>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107505</xdr:rowOff>
    </xdr:from>
    <xdr:to>
      <xdr:col>41</xdr:col>
      <xdr:colOff>50800</xdr:colOff>
      <xdr:row>76</xdr:row>
      <xdr:rowOff>119183</xdr:rowOff>
    </xdr:to>
    <xdr:cxnSp macro="">
      <xdr:nvCxnSpPr>
        <xdr:cNvPr id="419" name="直線コネクタ 418"/>
        <xdr:cNvCxnSpPr/>
      </xdr:nvCxnSpPr>
      <xdr:spPr>
        <a:xfrm flipV="1">
          <a:off x="6972300" y="13137705"/>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20" name="フローチャート: 判断 419"/>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1" name="テキスト ボックス 420"/>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2" name="フローチャート: 判断 421"/>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3" name="テキスト ボックス 422"/>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100959</xdr:rowOff>
    </xdr:from>
    <xdr:to>
      <xdr:col>55</xdr:col>
      <xdr:colOff>50800</xdr:colOff>
      <xdr:row>76</xdr:row>
      <xdr:rowOff>31108</xdr:rowOff>
    </xdr:to>
    <xdr:sp macro="" textlink="">
      <xdr:nvSpPr>
        <xdr:cNvPr id="429" name="楕円 428"/>
        <xdr:cNvSpPr/>
      </xdr:nvSpPr>
      <xdr:spPr>
        <a:xfrm>
          <a:off x="10426700" y="12959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123836</xdr:rowOff>
    </xdr:from>
    <xdr:ext cx="534377" cy="259045"/>
    <xdr:sp macro="" textlink="">
      <xdr:nvSpPr>
        <xdr:cNvPr id="430" name="商工費該当値テキスト"/>
        <xdr:cNvSpPr txBox="1"/>
      </xdr:nvSpPr>
      <xdr:spPr>
        <a:xfrm>
          <a:off x="10528300" y="1281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85909</xdr:rowOff>
    </xdr:from>
    <xdr:to>
      <xdr:col>50</xdr:col>
      <xdr:colOff>165100</xdr:colOff>
      <xdr:row>77</xdr:row>
      <xdr:rowOff>16059</xdr:rowOff>
    </xdr:to>
    <xdr:sp macro="" textlink="">
      <xdr:nvSpPr>
        <xdr:cNvPr id="431" name="楕円 430"/>
        <xdr:cNvSpPr/>
      </xdr:nvSpPr>
      <xdr:spPr>
        <a:xfrm>
          <a:off x="9588500" y="131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32586</xdr:rowOff>
    </xdr:from>
    <xdr:ext cx="534377" cy="259045"/>
    <xdr:sp macro="" textlink="">
      <xdr:nvSpPr>
        <xdr:cNvPr id="432" name="テキスト ボックス 431"/>
        <xdr:cNvSpPr txBox="1"/>
      </xdr:nvSpPr>
      <xdr:spPr>
        <a:xfrm>
          <a:off x="9372111" y="1289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36570</xdr:rowOff>
    </xdr:from>
    <xdr:to>
      <xdr:col>46</xdr:col>
      <xdr:colOff>38100</xdr:colOff>
      <xdr:row>76</xdr:row>
      <xdr:rowOff>138170</xdr:rowOff>
    </xdr:to>
    <xdr:sp macro="" textlink="">
      <xdr:nvSpPr>
        <xdr:cNvPr id="433" name="楕円 432"/>
        <xdr:cNvSpPr/>
      </xdr:nvSpPr>
      <xdr:spPr>
        <a:xfrm>
          <a:off x="8699500" y="130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154697</xdr:rowOff>
    </xdr:from>
    <xdr:ext cx="534377" cy="259045"/>
    <xdr:sp macro="" textlink="">
      <xdr:nvSpPr>
        <xdr:cNvPr id="434" name="テキスト ボックス 433"/>
        <xdr:cNvSpPr txBox="1"/>
      </xdr:nvSpPr>
      <xdr:spPr>
        <a:xfrm>
          <a:off x="8483111" y="128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56705</xdr:rowOff>
    </xdr:from>
    <xdr:to>
      <xdr:col>41</xdr:col>
      <xdr:colOff>101600</xdr:colOff>
      <xdr:row>76</xdr:row>
      <xdr:rowOff>158305</xdr:rowOff>
    </xdr:to>
    <xdr:sp macro="" textlink="">
      <xdr:nvSpPr>
        <xdr:cNvPr id="435" name="楕円 434"/>
        <xdr:cNvSpPr/>
      </xdr:nvSpPr>
      <xdr:spPr>
        <a:xfrm>
          <a:off x="7810500" y="130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3383</xdr:rowOff>
    </xdr:from>
    <xdr:ext cx="534377" cy="259045"/>
    <xdr:sp macro="" textlink="">
      <xdr:nvSpPr>
        <xdr:cNvPr id="436" name="テキスト ボックス 435"/>
        <xdr:cNvSpPr txBox="1"/>
      </xdr:nvSpPr>
      <xdr:spPr>
        <a:xfrm>
          <a:off x="7594111" y="128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68383</xdr:rowOff>
    </xdr:from>
    <xdr:to>
      <xdr:col>36</xdr:col>
      <xdr:colOff>165100</xdr:colOff>
      <xdr:row>76</xdr:row>
      <xdr:rowOff>169983</xdr:rowOff>
    </xdr:to>
    <xdr:sp macro="" textlink="">
      <xdr:nvSpPr>
        <xdr:cNvPr id="437" name="楕円 436"/>
        <xdr:cNvSpPr/>
      </xdr:nvSpPr>
      <xdr:spPr>
        <a:xfrm>
          <a:off x="6921500" y="130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15060</xdr:rowOff>
    </xdr:from>
    <xdr:ext cx="534377" cy="259045"/>
    <xdr:sp macro="" textlink="">
      <xdr:nvSpPr>
        <xdr:cNvPr id="438" name="テキスト ボックス 437"/>
        <xdr:cNvSpPr txBox="1"/>
      </xdr:nvSpPr>
      <xdr:spPr>
        <a:xfrm>
          <a:off x="6705111" y="128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5" name="直線コネクタ 464"/>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6"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7" name="直線コネクタ 466"/>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8"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9" name="直線コネクタ 468"/>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104125</xdr:rowOff>
    </xdr:from>
    <xdr:to>
      <xdr:col>55</xdr:col>
      <xdr:colOff>0</xdr:colOff>
      <xdr:row>99</xdr:row>
      <xdr:rowOff>10846</xdr:rowOff>
    </xdr:to>
    <xdr:cxnSp macro="">
      <xdr:nvCxnSpPr>
        <xdr:cNvPr id="470" name="直線コネクタ 469"/>
        <xdr:cNvCxnSpPr/>
      </xdr:nvCxnSpPr>
      <xdr:spPr>
        <a:xfrm flipV="1">
          <a:off x="9639300" y="16906225"/>
          <a:ext cx="838200" cy="7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1"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2" name="フローチャート: 判断 471"/>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125963</xdr:rowOff>
    </xdr:from>
    <xdr:to>
      <xdr:col>50</xdr:col>
      <xdr:colOff>114300</xdr:colOff>
      <xdr:row>99</xdr:row>
      <xdr:rowOff>10846</xdr:rowOff>
    </xdr:to>
    <xdr:cxnSp macro="">
      <xdr:nvCxnSpPr>
        <xdr:cNvPr id="473" name="直線コネクタ 472"/>
        <xdr:cNvCxnSpPr/>
      </xdr:nvCxnSpPr>
      <xdr:spPr>
        <a:xfrm>
          <a:off x="8750300" y="16928063"/>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4" name="フローチャート: 判断 473"/>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5" name="テキスト ボックス 474"/>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37875</xdr:rowOff>
    </xdr:from>
    <xdr:to>
      <xdr:col>45</xdr:col>
      <xdr:colOff>177800</xdr:colOff>
      <xdr:row>98</xdr:row>
      <xdr:rowOff>125963</xdr:rowOff>
    </xdr:to>
    <xdr:cxnSp macro="">
      <xdr:nvCxnSpPr>
        <xdr:cNvPr id="476" name="直線コネクタ 475"/>
        <xdr:cNvCxnSpPr/>
      </xdr:nvCxnSpPr>
      <xdr:spPr>
        <a:xfrm>
          <a:off x="7861300" y="16839975"/>
          <a:ext cx="8890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7" name="フローチャート: 判断 476"/>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8" name="テキスト ボックス 477"/>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37875</xdr:rowOff>
    </xdr:from>
    <xdr:to>
      <xdr:col>41</xdr:col>
      <xdr:colOff>50800</xdr:colOff>
      <xdr:row>98</xdr:row>
      <xdr:rowOff>61703</xdr:rowOff>
    </xdr:to>
    <xdr:cxnSp macro="">
      <xdr:nvCxnSpPr>
        <xdr:cNvPr id="479" name="直線コネクタ 478"/>
        <xdr:cNvCxnSpPr/>
      </xdr:nvCxnSpPr>
      <xdr:spPr>
        <a:xfrm flipV="1">
          <a:off x="6972300" y="16839975"/>
          <a:ext cx="8890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80" name="フローチャート: 判断 479"/>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1" name="テキスト ボックス 480"/>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2" name="フローチャート: 判断 481"/>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3" name="テキスト ボックス 482"/>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53325</xdr:rowOff>
    </xdr:from>
    <xdr:to>
      <xdr:col>55</xdr:col>
      <xdr:colOff>50800</xdr:colOff>
      <xdr:row>98</xdr:row>
      <xdr:rowOff>154925</xdr:rowOff>
    </xdr:to>
    <xdr:sp macro="" textlink="">
      <xdr:nvSpPr>
        <xdr:cNvPr id="489" name="楕円 488"/>
        <xdr:cNvSpPr/>
      </xdr:nvSpPr>
      <xdr:spPr>
        <a:xfrm>
          <a:off x="10426700" y="168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31752</xdr:rowOff>
    </xdr:from>
    <xdr:ext cx="534377" cy="259045"/>
    <xdr:sp macro="" textlink="">
      <xdr:nvSpPr>
        <xdr:cNvPr id="490" name="土木費該当値テキスト"/>
        <xdr:cNvSpPr txBox="1"/>
      </xdr:nvSpPr>
      <xdr:spPr>
        <a:xfrm>
          <a:off x="10528300" y="1683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131496</xdr:rowOff>
    </xdr:from>
    <xdr:to>
      <xdr:col>50</xdr:col>
      <xdr:colOff>165100</xdr:colOff>
      <xdr:row>99</xdr:row>
      <xdr:rowOff>61646</xdr:rowOff>
    </xdr:to>
    <xdr:sp macro="" textlink="">
      <xdr:nvSpPr>
        <xdr:cNvPr id="491" name="楕円 490"/>
        <xdr:cNvSpPr/>
      </xdr:nvSpPr>
      <xdr:spPr>
        <a:xfrm>
          <a:off x="9588500" y="1693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52773</xdr:rowOff>
    </xdr:from>
    <xdr:ext cx="534377" cy="259045"/>
    <xdr:sp macro="" textlink="">
      <xdr:nvSpPr>
        <xdr:cNvPr id="492" name="テキスト ボックス 491"/>
        <xdr:cNvSpPr txBox="1"/>
      </xdr:nvSpPr>
      <xdr:spPr>
        <a:xfrm>
          <a:off x="9372111" y="1702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75163</xdr:rowOff>
    </xdr:from>
    <xdr:to>
      <xdr:col>46</xdr:col>
      <xdr:colOff>38100</xdr:colOff>
      <xdr:row>99</xdr:row>
      <xdr:rowOff>5313</xdr:rowOff>
    </xdr:to>
    <xdr:sp macro="" textlink="">
      <xdr:nvSpPr>
        <xdr:cNvPr id="493" name="楕円 492"/>
        <xdr:cNvSpPr/>
      </xdr:nvSpPr>
      <xdr:spPr>
        <a:xfrm>
          <a:off x="8699500" y="1687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167890</xdr:rowOff>
    </xdr:from>
    <xdr:ext cx="534377" cy="259045"/>
    <xdr:sp macro="" textlink="">
      <xdr:nvSpPr>
        <xdr:cNvPr id="494" name="テキスト ボックス 493"/>
        <xdr:cNvSpPr txBox="1"/>
      </xdr:nvSpPr>
      <xdr:spPr>
        <a:xfrm>
          <a:off x="8483111" y="1696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158525</xdr:rowOff>
    </xdr:from>
    <xdr:to>
      <xdr:col>41</xdr:col>
      <xdr:colOff>101600</xdr:colOff>
      <xdr:row>98</xdr:row>
      <xdr:rowOff>88675</xdr:rowOff>
    </xdr:to>
    <xdr:sp macro="" textlink="">
      <xdr:nvSpPr>
        <xdr:cNvPr id="495" name="楕円 494"/>
        <xdr:cNvSpPr/>
      </xdr:nvSpPr>
      <xdr:spPr>
        <a:xfrm>
          <a:off x="7810500" y="1678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79802</xdr:rowOff>
    </xdr:from>
    <xdr:ext cx="534377" cy="259045"/>
    <xdr:sp macro="" textlink="">
      <xdr:nvSpPr>
        <xdr:cNvPr id="496" name="テキスト ボックス 495"/>
        <xdr:cNvSpPr txBox="1"/>
      </xdr:nvSpPr>
      <xdr:spPr>
        <a:xfrm>
          <a:off x="7594111" y="1688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10903</xdr:rowOff>
    </xdr:from>
    <xdr:to>
      <xdr:col>36</xdr:col>
      <xdr:colOff>165100</xdr:colOff>
      <xdr:row>98</xdr:row>
      <xdr:rowOff>112503</xdr:rowOff>
    </xdr:to>
    <xdr:sp macro="" textlink="">
      <xdr:nvSpPr>
        <xdr:cNvPr id="497" name="楕円 496"/>
        <xdr:cNvSpPr/>
      </xdr:nvSpPr>
      <xdr:spPr>
        <a:xfrm>
          <a:off x="6921500" y="168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103630</xdr:rowOff>
    </xdr:from>
    <xdr:ext cx="534377" cy="259045"/>
    <xdr:sp macro="" textlink="">
      <xdr:nvSpPr>
        <xdr:cNvPr id="498" name="テキスト ボックス 497"/>
        <xdr:cNvSpPr txBox="1"/>
      </xdr:nvSpPr>
      <xdr:spPr>
        <a:xfrm>
          <a:off x="6705111" y="169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3" name="直線コネクタ 522"/>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4"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5" name="直線コネクタ 524"/>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6"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7" name="直線コネクタ 526"/>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37097</xdr:rowOff>
    </xdr:from>
    <xdr:to>
      <xdr:col>85</xdr:col>
      <xdr:colOff>127000</xdr:colOff>
      <xdr:row>38</xdr:row>
      <xdr:rowOff>69406</xdr:rowOff>
    </xdr:to>
    <xdr:cxnSp macro="">
      <xdr:nvCxnSpPr>
        <xdr:cNvPr id="528" name="直線コネクタ 527"/>
        <xdr:cNvCxnSpPr/>
      </xdr:nvCxnSpPr>
      <xdr:spPr>
        <a:xfrm>
          <a:off x="15481300" y="6552197"/>
          <a:ext cx="8382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9"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30" name="フローチャート: 判断 529"/>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37097</xdr:rowOff>
    </xdr:from>
    <xdr:to>
      <xdr:col>81</xdr:col>
      <xdr:colOff>50800</xdr:colOff>
      <xdr:row>38</xdr:row>
      <xdr:rowOff>60604</xdr:rowOff>
    </xdr:to>
    <xdr:cxnSp macro="">
      <xdr:nvCxnSpPr>
        <xdr:cNvPr id="531" name="直線コネクタ 530"/>
        <xdr:cNvCxnSpPr/>
      </xdr:nvCxnSpPr>
      <xdr:spPr>
        <a:xfrm flipV="1">
          <a:off x="14592300" y="6552197"/>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2" name="フローチャート: 判断 531"/>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3" name="テキスト ボックス 532"/>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53480</xdr:rowOff>
    </xdr:from>
    <xdr:to>
      <xdr:col>76</xdr:col>
      <xdr:colOff>114300</xdr:colOff>
      <xdr:row>38</xdr:row>
      <xdr:rowOff>60604</xdr:rowOff>
    </xdr:to>
    <xdr:cxnSp macro="">
      <xdr:nvCxnSpPr>
        <xdr:cNvPr id="534" name="直線コネクタ 533"/>
        <xdr:cNvCxnSpPr/>
      </xdr:nvCxnSpPr>
      <xdr:spPr>
        <a:xfrm>
          <a:off x="13703300" y="6568580"/>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5" name="フローチャート: 判断 534"/>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6" name="テキスト ボックス 535"/>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53480</xdr:rowOff>
    </xdr:from>
    <xdr:to>
      <xdr:col>71</xdr:col>
      <xdr:colOff>177800</xdr:colOff>
      <xdr:row>38</xdr:row>
      <xdr:rowOff>57061</xdr:rowOff>
    </xdr:to>
    <xdr:cxnSp macro="">
      <xdr:nvCxnSpPr>
        <xdr:cNvPr id="537" name="直線コネクタ 536"/>
        <xdr:cNvCxnSpPr/>
      </xdr:nvCxnSpPr>
      <xdr:spPr>
        <a:xfrm flipV="1">
          <a:off x="12814300" y="6568580"/>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8" name="フローチャート: 判断 537"/>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9" name="テキスト ボックス 538"/>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40" name="フローチャート: 判断 539"/>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1" name="テキスト ボックス 540"/>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18606</xdr:rowOff>
    </xdr:from>
    <xdr:to>
      <xdr:col>85</xdr:col>
      <xdr:colOff>177800</xdr:colOff>
      <xdr:row>38</xdr:row>
      <xdr:rowOff>120206</xdr:rowOff>
    </xdr:to>
    <xdr:sp macro="" textlink="">
      <xdr:nvSpPr>
        <xdr:cNvPr id="547" name="楕円 546"/>
        <xdr:cNvSpPr/>
      </xdr:nvSpPr>
      <xdr:spPr>
        <a:xfrm>
          <a:off x="16268700" y="65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104982</xdr:rowOff>
    </xdr:from>
    <xdr:ext cx="534377" cy="259045"/>
    <xdr:sp macro="" textlink="">
      <xdr:nvSpPr>
        <xdr:cNvPr id="548" name="消防費該当値テキスト"/>
        <xdr:cNvSpPr txBox="1"/>
      </xdr:nvSpPr>
      <xdr:spPr>
        <a:xfrm>
          <a:off x="16370300" y="64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157747</xdr:rowOff>
    </xdr:from>
    <xdr:to>
      <xdr:col>81</xdr:col>
      <xdr:colOff>101600</xdr:colOff>
      <xdr:row>38</xdr:row>
      <xdr:rowOff>87897</xdr:rowOff>
    </xdr:to>
    <xdr:sp macro="" textlink="">
      <xdr:nvSpPr>
        <xdr:cNvPr id="549" name="楕円 548"/>
        <xdr:cNvSpPr/>
      </xdr:nvSpPr>
      <xdr:spPr>
        <a:xfrm>
          <a:off x="15430500" y="65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79024</xdr:rowOff>
    </xdr:from>
    <xdr:ext cx="534377" cy="259045"/>
    <xdr:sp macro="" textlink="">
      <xdr:nvSpPr>
        <xdr:cNvPr id="550" name="テキスト ボックス 549"/>
        <xdr:cNvSpPr txBox="1"/>
      </xdr:nvSpPr>
      <xdr:spPr>
        <a:xfrm>
          <a:off x="15214111" y="65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9804</xdr:rowOff>
    </xdr:from>
    <xdr:to>
      <xdr:col>76</xdr:col>
      <xdr:colOff>165100</xdr:colOff>
      <xdr:row>38</xdr:row>
      <xdr:rowOff>111404</xdr:rowOff>
    </xdr:to>
    <xdr:sp macro="" textlink="">
      <xdr:nvSpPr>
        <xdr:cNvPr id="551" name="楕円 550"/>
        <xdr:cNvSpPr/>
      </xdr:nvSpPr>
      <xdr:spPr>
        <a:xfrm>
          <a:off x="14541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102531</xdr:rowOff>
    </xdr:from>
    <xdr:ext cx="534377" cy="259045"/>
    <xdr:sp macro="" textlink="">
      <xdr:nvSpPr>
        <xdr:cNvPr id="552" name="テキスト ボックス 551"/>
        <xdr:cNvSpPr txBox="1"/>
      </xdr:nvSpPr>
      <xdr:spPr>
        <a:xfrm>
          <a:off x="14325111" y="6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2680</xdr:rowOff>
    </xdr:from>
    <xdr:to>
      <xdr:col>72</xdr:col>
      <xdr:colOff>38100</xdr:colOff>
      <xdr:row>38</xdr:row>
      <xdr:rowOff>104280</xdr:rowOff>
    </xdr:to>
    <xdr:sp macro="" textlink="">
      <xdr:nvSpPr>
        <xdr:cNvPr id="553" name="楕円 552"/>
        <xdr:cNvSpPr/>
      </xdr:nvSpPr>
      <xdr:spPr>
        <a:xfrm>
          <a:off x="13652500" y="65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95407</xdr:rowOff>
    </xdr:from>
    <xdr:ext cx="534377" cy="259045"/>
    <xdr:sp macro="" textlink="">
      <xdr:nvSpPr>
        <xdr:cNvPr id="554" name="テキスト ボックス 553"/>
        <xdr:cNvSpPr txBox="1"/>
      </xdr:nvSpPr>
      <xdr:spPr>
        <a:xfrm>
          <a:off x="13436111" y="66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6261</xdr:rowOff>
    </xdr:from>
    <xdr:to>
      <xdr:col>67</xdr:col>
      <xdr:colOff>101600</xdr:colOff>
      <xdr:row>38</xdr:row>
      <xdr:rowOff>107861</xdr:rowOff>
    </xdr:to>
    <xdr:sp macro="" textlink="">
      <xdr:nvSpPr>
        <xdr:cNvPr id="555" name="楕円 554"/>
        <xdr:cNvSpPr/>
      </xdr:nvSpPr>
      <xdr:spPr>
        <a:xfrm>
          <a:off x="12763500" y="65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98988</xdr:rowOff>
    </xdr:from>
    <xdr:ext cx="534377" cy="259045"/>
    <xdr:sp macro="" textlink="">
      <xdr:nvSpPr>
        <xdr:cNvPr id="556" name="テキスト ボックス 555"/>
        <xdr:cNvSpPr txBox="1"/>
      </xdr:nvSpPr>
      <xdr:spPr>
        <a:xfrm>
          <a:off x="12547111" y="661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3" name="直線コネクタ 582"/>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4"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5" name="直線コネクタ 584"/>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6"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7" name="直線コネクタ 586"/>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67310</xdr:rowOff>
    </xdr:from>
    <xdr:to>
      <xdr:col>85</xdr:col>
      <xdr:colOff>127000</xdr:colOff>
      <xdr:row>58</xdr:row>
      <xdr:rowOff>95874</xdr:rowOff>
    </xdr:to>
    <xdr:cxnSp macro="">
      <xdr:nvCxnSpPr>
        <xdr:cNvPr id="588" name="直線コネクタ 587"/>
        <xdr:cNvCxnSpPr/>
      </xdr:nvCxnSpPr>
      <xdr:spPr>
        <a:xfrm flipV="1">
          <a:off x="15481300" y="10011410"/>
          <a:ext cx="8382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9"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90" name="フローチャート: 判断 589"/>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40052</xdr:rowOff>
    </xdr:from>
    <xdr:to>
      <xdr:col>81</xdr:col>
      <xdr:colOff>50800</xdr:colOff>
      <xdr:row>58</xdr:row>
      <xdr:rowOff>95874</xdr:rowOff>
    </xdr:to>
    <xdr:cxnSp macro="">
      <xdr:nvCxnSpPr>
        <xdr:cNvPr id="591" name="直線コネクタ 590"/>
        <xdr:cNvCxnSpPr/>
      </xdr:nvCxnSpPr>
      <xdr:spPr>
        <a:xfrm>
          <a:off x="14592300" y="9641252"/>
          <a:ext cx="889000" cy="39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2" name="フローチャート: 判断 591"/>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3" name="テキスト ボックス 592"/>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40052</xdr:rowOff>
    </xdr:from>
    <xdr:to>
      <xdr:col>76</xdr:col>
      <xdr:colOff>114300</xdr:colOff>
      <xdr:row>57</xdr:row>
      <xdr:rowOff>85620</xdr:rowOff>
    </xdr:to>
    <xdr:cxnSp macro="">
      <xdr:nvCxnSpPr>
        <xdr:cNvPr id="594" name="直線コネクタ 593"/>
        <xdr:cNvCxnSpPr/>
      </xdr:nvCxnSpPr>
      <xdr:spPr>
        <a:xfrm flipV="1">
          <a:off x="13703300" y="9641252"/>
          <a:ext cx="889000" cy="2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5" name="フローチャート: 判断 594"/>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6" name="テキスト ボックス 595"/>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39639</xdr:rowOff>
    </xdr:from>
    <xdr:to>
      <xdr:col>71</xdr:col>
      <xdr:colOff>177800</xdr:colOff>
      <xdr:row>57</xdr:row>
      <xdr:rowOff>85620</xdr:rowOff>
    </xdr:to>
    <xdr:cxnSp macro="">
      <xdr:nvCxnSpPr>
        <xdr:cNvPr id="597" name="直線コネクタ 596"/>
        <xdr:cNvCxnSpPr/>
      </xdr:nvCxnSpPr>
      <xdr:spPr>
        <a:xfrm>
          <a:off x="12814300" y="9812289"/>
          <a:ext cx="889000" cy="4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8" name="フローチャート: 判断 597"/>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9" name="テキスト ボックス 598"/>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600" name="フローチャート: 判断 599"/>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1" name="テキスト ボックス 600"/>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xdr:rowOff>
    </xdr:from>
    <xdr:to>
      <xdr:col>85</xdr:col>
      <xdr:colOff>177800</xdr:colOff>
      <xdr:row>58</xdr:row>
      <xdr:rowOff>118110</xdr:rowOff>
    </xdr:to>
    <xdr:sp macro="" textlink="">
      <xdr:nvSpPr>
        <xdr:cNvPr id="607" name="楕円 606"/>
        <xdr:cNvSpPr/>
      </xdr:nvSpPr>
      <xdr:spPr>
        <a:xfrm>
          <a:off x="162687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166387</xdr:rowOff>
    </xdr:from>
    <xdr:ext cx="534377" cy="259045"/>
    <xdr:sp macro="" textlink="">
      <xdr:nvSpPr>
        <xdr:cNvPr id="608" name="教育費該当値テキスト"/>
        <xdr:cNvSpPr txBox="1"/>
      </xdr:nvSpPr>
      <xdr:spPr>
        <a:xfrm>
          <a:off x="16370300" y="99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45074</xdr:rowOff>
    </xdr:from>
    <xdr:to>
      <xdr:col>81</xdr:col>
      <xdr:colOff>101600</xdr:colOff>
      <xdr:row>58</xdr:row>
      <xdr:rowOff>146674</xdr:rowOff>
    </xdr:to>
    <xdr:sp macro="" textlink="">
      <xdr:nvSpPr>
        <xdr:cNvPr id="609" name="楕円 608"/>
        <xdr:cNvSpPr/>
      </xdr:nvSpPr>
      <xdr:spPr>
        <a:xfrm>
          <a:off x="15430500" y="998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137801</xdr:rowOff>
    </xdr:from>
    <xdr:ext cx="534377" cy="259045"/>
    <xdr:sp macro="" textlink="">
      <xdr:nvSpPr>
        <xdr:cNvPr id="610" name="テキスト ボックス 609"/>
        <xdr:cNvSpPr txBox="1"/>
      </xdr:nvSpPr>
      <xdr:spPr>
        <a:xfrm>
          <a:off x="1521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160702</xdr:rowOff>
    </xdr:from>
    <xdr:to>
      <xdr:col>76</xdr:col>
      <xdr:colOff>165100</xdr:colOff>
      <xdr:row>56</xdr:row>
      <xdr:rowOff>90852</xdr:rowOff>
    </xdr:to>
    <xdr:sp macro="" textlink="">
      <xdr:nvSpPr>
        <xdr:cNvPr id="611" name="楕円 610"/>
        <xdr:cNvSpPr/>
      </xdr:nvSpPr>
      <xdr:spPr>
        <a:xfrm>
          <a:off x="14541500" y="959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107379</xdr:rowOff>
    </xdr:from>
    <xdr:ext cx="534377" cy="259045"/>
    <xdr:sp macro="" textlink="">
      <xdr:nvSpPr>
        <xdr:cNvPr id="612" name="テキスト ボックス 611"/>
        <xdr:cNvSpPr txBox="1"/>
      </xdr:nvSpPr>
      <xdr:spPr>
        <a:xfrm>
          <a:off x="14325111" y="936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34820</xdr:rowOff>
    </xdr:from>
    <xdr:to>
      <xdr:col>72</xdr:col>
      <xdr:colOff>38100</xdr:colOff>
      <xdr:row>57</xdr:row>
      <xdr:rowOff>136420</xdr:rowOff>
    </xdr:to>
    <xdr:sp macro="" textlink="">
      <xdr:nvSpPr>
        <xdr:cNvPr id="613" name="楕円 612"/>
        <xdr:cNvSpPr/>
      </xdr:nvSpPr>
      <xdr:spPr>
        <a:xfrm>
          <a:off x="13652500" y="980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152947</xdr:rowOff>
    </xdr:from>
    <xdr:ext cx="534377" cy="259045"/>
    <xdr:sp macro="" textlink="">
      <xdr:nvSpPr>
        <xdr:cNvPr id="614" name="テキスト ボックス 613"/>
        <xdr:cNvSpPr txBox="1"/>
      </xdr:nvSpPr>
      <xdr:spPr>
        <a:xfrm>
          <a:off x="13436111" y="95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160289</xdr:rowOff>
    </xdr:from>
    <xdr:to>
      <xdr:col>67</xdr:col>
      <xdr:colOff>101600</xdr:colOff>
      <xdr:row>57</xdr:row>
      <xdr:rowOff>90439</xdr:rowOff>
    </xdr:to>
    <xdr:sp macro="" textlink="">
      <xdr:nvSpPr>
        <xdr:cNvPr id="615" name="楕円 614"/>
        <xdr:cNvSpPr/>
      </xdr:nvSpPr>
      <xdr:spPr>
        <a:xfrm>
          <a:off x="12763500" y="97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106966</xdr:rowOff>
    </xdr:from>
    <xdr:ext cx="534377" cy="259045"/>
    <xdr:sp macro="" textlink="">
      <xdr:nvSpPr>
        <xdr:cNvPr id="616" name="テキスト ボックス 615"/>
        <xdr:cNvSpPr txBox="1"/>
      </xdr:nvSpPr>
      <xdr:spPr>
        <a:xfrm>
          <a:off x="12547111" y="953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40" name="直線コネクタ 639"/>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3"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4" name="直線コネクタ 643"/>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19341</xdr:rowOff>
    </xdr:from>
    <xdr:to>
      <xdr:col>85</xdr:col>
      <xdr:colOff>127000</xdr:colOff>
      <xdr:row>79</xdr:row>
      <xdr:rowOff>30029</xdr:rowOff>
    </xdr:to>
    <xdr:cxnSp macro="">
      <xdr:nvCxnSpPr>
        <xdr:cNvPr id="645" name="直線コネクタ 644"/>
        <xdr:cNvCxnSpPr/>
      </xdr:nvCxnSpPr>
      <xdr:spPr>
        <a:xfrm>
          <a:off x="15481300" y="13563891"/>
          <a:ext cx="8382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6"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7" name="フローチャート: 判断 646"/>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17438</xdr:rowOff>
    </xdr:from>
    <xdr:to>
      <xdr:col>81</xdr:col>
      <xdr:colOff>50800</xdr:colOff>
      <xdr:row>79</xdr:row>
      <xdr:rowOff>19341</xdr:rowOff>
    </xdr:to>
    <xdr:cxnSp macro="">
      <xdr:nvCxnSpPr>
        <xdr:cNvPr id="648" name="直線コネクタ 647"/>
        <xdr:cNvCxnSpPr/>
      </xdr:nvCxnSpPr>
      <xdr:spPr>
        <a:xfrm>
          <a:off x="14592300" y="13561988"/>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9" name="フローチャート: 判断 648"/>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50" name="テキスト ボックス 649"/>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17438</xdr:rowOff>
    </xdr:from>
    <xdr:to>
      <xdr:col>76</xdr:col>
      <xdr:colOff>114300</xdr:colOff>
      <xdr:row>79</xdr:row>
      <xdr:rowOff>19171</xdr:rowOff>
    </xdr:to>
    <xdr:cxnSp macro="">
      <xdr:nvCxnSpPr>
        <xdr:cNvPr id="651" name="直線コネクタ 650"/>
        <xdr:cNvCxnSpPr/>
      </xdr:nvCxnSpPr>
      <xdr:spPr>
        <a:xfrm flipV="1">
          <a:off x="13703300" y="13561988"/>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2" name="フローチャート: 判断 651"/>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3" name="テキスト ボックス 652"/>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19171</xdr:rowOff>
    </xdr:from>
    <xdr:to>
      <xdr:col>71</xdr:col>
      <xdr:colOff>177800</xdr:colOff>
      <xdr:row>79</xdr:row>
      <xdr:rowOff>27287</xdr:rowOff>
    </xdr:to>
    <xdr:cxnSp macro="">
      <xdr:nvCxnSpPr>
        <xdr:cNvPr id="654" name="直線コネクタ 653"/>
        <xdr:cNvCxnSpPr/>
      </xdr:nvCxnSpPr>
      <xdr:spPr>
        <a:xfrm flipV="1">
          <a:off x="12814300" y="13563721"/>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5" name="フローチャート: 判断 654"/>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6" name="テキスト ボックス 655"/>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7" name="フローチャート: 判断 656"/>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8" name="テキスト ボックス 657"/>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150679</xdr:rowOff>
    </xdr:from>
    <xdr:to>
      <xdr:col>85</xdr:col>
      <xdr:colOff>177800</xdr:colOff>
      <xdr:row>79</xdr:row>
      <xdr:rowOff>80829</xdr:rowOff>
    </xdr:to>
    <xdr:sp macro="" textlink="">
      <xdr:nvSpPr>
        <xdr:cNvPr id="664" name="楕円 663"/>
        <xdr:cNvSpPr/>
      </xdr:nvSpPr>
      <xdr:spPr>
        <a:xfrm>
          <a:off x="16268700" y="135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65606</xdr:rowOff>
    </xdr:from>
    <xdr:ext cx="378565" cy="259045"/>
    <xdr:sp macro="" textlink="">
      <xdr:nvSpPr>
        <xdr:cNvPr id="665" name="災害復旧費該当値テキスト"/>
        <xdr:cNvSpPr txBox="1"/>
      </xdr:nvSpPr>
      <xdr:spPr>
        <a:xfrm>
          <a:off x="16370300" y="1343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139991</xdr:rowOff>
    </xdr:from>
    <xdr:to>
      <xdr:col>81</xdr:col>
      <xdr:colOff>101600</xdr:colOff>
      <xdr:row>79</xdr:row>
      <xdr:rowOff>70141</xdr:rowOff>
    </xdr:to>
    <xdr:sp macro="" textlink="">
      <xdr:nvSpPr>
        <xdr:cNvPr id="666" name="楕円 665"/>
        <xdr:cNvSpPr/>
      </xdr:nvSpPr>
      <xdr:spPr>
        <a:xfrm>
          <a:off x="15430500" y="135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61268</xdr:rowOff>
    </xdr:from>
    <xdr:ext cx="469744" cy="259045"/>
    <xdr:sp macro="" textlink="">
      <xdr:nvSpPr>
        <xdr:cNvPr id="667" name="テキスト ボックス 666"/>
        <xdr:cNvSpPr txBox="1"/>
      </xdr:nvSpPr>
      <xdr:spPr>
        <a:xfrm>
          <a:off x="15246428" y="1360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138088</xdr:rowOff>
    </xdr:from>
    <xdr:to>
      <xdr:col>76</xdr:col>
      <xdr:colOff>165100</xdr:colOff>
      <xdr:row>79</xdr:row>
      <xdr:rowOff>68238</xdr:rowOff>
    </xdr:to>
    <xdr:sp macro="" textlink="">
      <xdr:nvSpPr>
        <xdr:cNvPr id="668" name="楕円 667"/>
        <xdr:cNvSpPr/>
      </xdr:nvSpPr>
      <xdr:spPr>
        <a:xfrm>
          <a:off x="14541500" y="135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59365</xdr:rowOff>
    </xdr:from>
    <xdr:ext cx="469744" cy="259045"/>
    <xdr:sp macro="" textlink="">
      <xdr:nvSpPr>
        <xdr:cNvPr id="669" name="テキスト ボックス 668"/>
        <xdr:cNvSpPr txBox="1"/>
      </xdr:nvSpPr>
      <xdr:spPr>
        <a:xfrm>
          <a:off x="14357428" y="1360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139821</xdr:rowOff>
    </xdr:from>
    <xdr:to>
      <xdr:col>72</xdr:col>
      <xdr:colOff>38100</xdr:colOff>
      <xdr:row>79</xdr:row>
      <xdr:rowOff>69971</xdr:rowOff>
    </xdr:to>
    <xdr:sp macro="" textlink="">
      <xdr:nvSpPr>
        <xdr:cNvPr id="670" name="楕円 669"/>
        <xdr:cNvSpPr/>
      </xdr:nvSpPr>
      <xdr:spPr>
        <a:xfrm>
          <a:off x="13652500" y="135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61098</xdr:rowOff>
    </xdr:from>
    <xdr:ext cx="469744" cy="259045"/>
    <xdr:sp macro="" textlink="">
      <xdr:nvSpPr>
        <xdr:cNvPr id="671" name="テキスト ボックス 670"/>
        <xdr:cNvSpPr txBox="1"/>
      </xdr:nvSpPr>
      <xdr:spPr>
        <a:xfrm>
          <a:off x="13468428" y="1360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147937</xdr:rowOff>
    </xdr:from>
    <xdr:to>
      <xdr:col>67</xdr:col>
      <xdr:colOff>101600</xdr:colOff>
      <xdr:row>79</xdr:row>
      <xdr:rowOff>78087</xdr:rowOff>
    </xdr:to>
    <xdr:sp macro="" textlink="">
      <xdr:nvSpPr>
        <xdr:cNvPr id="672" name="楕円 671"/>
        <xdr:cNvSpPr/>
      </xdr:nvSpPr>
      <xdr:spPr>
        <a:xfrm>
          <a:off x="12763500" y="135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69214</xdr:rowOff>
    </xdr:from>
    <xdr:ext cx="378565" cy="259045"/>
    <xdr:sp macro="" textlink="">
      <xdr:nvSpPr>
        <xdr:cNvPr id="673" name="テキスト ボックス 672"/>
        <xdr:cNvSpPr txBox="1"/>
      </xdr:nvSpPr>
      <xdr:spPr>
        <a:xfrm>
          <a:off x="12625017" y="1361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7" name="直線コネクタ 696"/>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8"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9" name="直線コネクタ 698"/>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700"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1" name="直線コネクタ 700"/>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110448</xdr:rowOff>
    </xdr:from>
    <xdr:to>
      <xdr:col>85</xdr:col>
      <xdr:colOff>127000</xdr:colOff>
      <xdr:row>97</xdr:row>
      <xdr:rowOff>114066</xdr:rowOff>
    </xdr:to>
    <xdr:cxnSp macro="">
      <xdr:nvCxnSpPr>
        <xdr:cNvPr id="702" name="直線コネクタ 701"/>
        <xdr:cNvCxnSpPr/>
      </xdr:nvCxnSpPr>
      <xdr:spPr>
        <a:xfrm>
          <a:off x="15481300" y="16741098"/>
          <a:ext cx="8382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3"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4" name="フローチャート: 判断 703"/>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110448</xdr:rowOff>
    </xdr:from>
    <xdr:to>
      <xdr:col>81</xdr:col>
      <xdr:colOff>50800</xdr:colOff>
      <xdr:row>97</xdr:row>
      <xdr:rowOff>110798</xdr:rowOff>
    </xdr:to>
    <xdr:cxnSp macro="">
      <xdr:nvCxnSpPr>
        <xdr:cNvPr id="705" name="直線コネクタ 704"/>
        <xdr:cNvCxnSpPr/>
      </xdr:nvCxnSpPr>
      <xdr:spPr>
        <a:xfrm flipV="1">
          <a:off x="14592300" y="16741098"/>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6" name="フローチャート: 判断 705"/>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7" name="テキスト ボックス 706"/>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110317</xdr:rowOff>
    </xdr:from>
    <xdr:to>
      <xdr:col>76</xdr:col>
      <xdr:colOff>114300</xdr:colOff>
      <xdr:row>97</xdr:row>
      <xdr:rowOff>110798</xdr:rowOff>
    </xdr:to>
    <xdr:cxnSp macro="">
      <xdr:nvCxnSpPr>
        <xdr:cNvPr id="708" name="直線コネクタ 707"/>
        <xdr:cNvCxnSpPr/>
      </xdr:nvCxnSpPr>
      <xdr:spPr>
        <a:xfrm>
          <a:off x="13703300" y="16740967"/>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9" name="フローチャート: 判断 708"/>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10" name="テキスト ボックス 709"/>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110317</xdr:rowOff>
    </xdr:from>
    <xdr:to>
      <xdr:col>71</xdr:col>
      <xdr:colOff>177800</xdr:colOff>
      <xdr:row>97</xdr:row>
      <xdr:rowOff>119515</xdr:rowOff>
    </xdr:to>
    <xdr:cxnSp macro="">
      <xdr:nvCxnSpPr>
        <xdr:cNvPr id="711" name="直線コネクタ 710"/>
        <xdr:cNvCxnSpPr/>
      </xdr:nvCxnSpPr>
      <xdr:spPr>
        <a:xfrm flipV="1">
          <a:off x="12814300" y="16740967"/>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2" name="フローチャート: 判断 711"/>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3" name="テキスト ボックス 712"/>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4" name="フローチャート: 判断 713"/>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5" name="テキスト ボックス 714"/>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63266</xdr:rowOff>
    </xdr:from>
    <xdr:to>
      <xdr:col>85</xdr:col>
      <xdr:colOff>177800</xdr:colOff>
      <xdr:row>97</xdr:row>
      <xdr:rowOff>164866</xdr:rowOff>
    </xdr:to>
    <xdr:sp macro="" textlink="">
      <xdr:nvSpPr>
        <xdr:cNvPr id="721" name="楕円 720"/>
        <xdr:cNvSpPr/>
      </xdr:nvSpPr>
      <xdr:spPr>
        <a:xfrm>
          <a:off x="16268700" y="166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41693</xdr:rowOff>
    </xdr:from>
    <xdr:ext cx="534377" cy="259045"/>
    <xdr:sp macro="" textlink="">
      <xdr:nvSpPr>
        <xdr:cNvPr id="722" name="公債費該当値テキスト"/>
        <xdr:cNvSpPr txBox="1"/>
      </xdr:nvSpPr>
      <xdr:spPr>
        <a:xfrm>
          <a:off x="16370300" y="166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59648</xdr:rowOff>
    </xdr:from>
    <xdr:to>
      <xdr:col>81</xdr:col>
      <xdr:colOff>101600</xdr:colOff>
      <xdr:row>97</xdr:row>
      <xdr:rowOff>161248</xdr:rowOff>
    </xdr:to>
    <xdr:sp macro="" textlink="">
      <xdr:nvSpPr>
        <xdr:cNvPr id="723" name="楕円 722"/>
        <xdr:cNvSpPr/>
      </xdr:nvSpPr>
      <xdr:spPr>
        <a:xfrm>
          <a:off x="15430500" y="1669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152375</xdr:rowOff>
    </xdr:from>
    <xdr:ext cx="534377" cy="259045"/>
    <xdr:sp macro="" textlink="">
      <xdr:nvSpPr>
        <xdr:cNvPr id="724" name="テキスト ボックス 723"/>
        <xdr:cNvSpPr txBox="1"/>
      </xdr:nvSpPr>
      <xdr:spPr>
        <a:xfrm>
          <a:off x="15214111" y="1678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59998</xdr:rowOff>
    </xdr:from>
    <xdr:to>
      <xdr:col>76</xdr:col>
      <xdr:colOff>165100</xdr:colOff>
      <xdr:row>97</xdr:row>
      <xdr:rowOff>161598</xdr:rowOff>
    </xdr:to>
    <xdr:sp macro="" textlink="">
      <xdr:nvSpPr>
        <xdr:cNvPr id="725" name="楕円 724"/>
        <xdr:cNvSpPr/>
      </xdr:nvSpPr>
      <xdr:spPr>
        <a:xfrm>
          <a:off x="14541500" y="166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152725</xdr:rowOff>
    </xdr:from>
    <xdr:ext cx="534377" cy="259045"/>
    <xdr:sp macro="" textlink="">
      <xdr:nvSpPr>
        <xdr:cNvPr id="726" name="テキスト ボックス 725"/>
        <xdr:cNvSpPr txBox="1"/>
      </xdr:nvSpPr>
      <xdr:spPr>
        <a:xfrm>
          <a:off x="14325111" y="167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59517</xdr:rowOff>
    </xdr:from>
    <xdr:to>
      <xdr:col>72</xdr:col>
      <xdr:colOff>38100</xdr:colOff>
      <xdr:row>97</xdr:row>
      <xdr:rowOff>161117</xdr:rowOff>
    </xdr:to>
    <xdr:sp macro="" textlink="">
      <xdr:nvSpPr>
        <xdr:cNvPr id="727" name="楕円 726"/>
        <xdr:cNvSpPr/>
      </xdr:nvSpPr>
      <xdr:spPr>
        <a:xfrm>
          <a:off x="13652500" y="1669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152244</xdr:rowOff>
    </xdr:from>
    <xdr:ext cx="534377" cy="259045"/>
    <xdr:sp macro="" textlink="">
      <xdr:nvSpPr>
        <xdr:cNvPr id="728" name="テキスト ボックス 727"/>
        <xdr:cNvSpPr txBox="1"/>
      </xdr:nvSpPr>
      <xdr:spPr>
        <a:xfrm>
          <a:off x="13436111" y="167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68715</xdr:rowOff>
    </xdr:from>
    <xdr:to>
      <xdr:col>67</xdr:col>
      <xdr:colOff>101600</xdr:colOff>
      <xdr:row>97</xdr:row>
      <xdr:rowOff>170315</xdr:rowOff>
    </xdr:to>
    <xdr:sp macro="" textlink="">
      <xdr:nvSpPr>
        <xdr:cNvPr id="729" name="楕円 728"/>
        <xdr:cNvSpPr/>
      </xdr:nvSpPr>
      <xdr:spPr>
        <a:xfrm>
          <a:off x="12763500" y="166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161442</xdr:rowOff>
    </xdr:from>
    <xdr:ext cx="534377" cy="259045"/>
    <xdr:sp macro="" textlink="">
      <xdr:nvSpPr>
        <xdr:cNvPr id="730" name="テキスト ボックス 729"/>
        <xdr:cNvSpPr txBox="1"/>
      </xdr:nvSpPr>
      <xdr:spPr>
        <a:xfrm>
          <a:off x="12547111" y="1679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0" name="テキスト ボックス 74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4" name="直線コネクタ 753"/>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5"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7"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8" name="直線コネクタ 757"/>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60"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1" name="フローチャート: 判断 760"/>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3" name="フローチャート: 判断 762"/>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4" name="テキスト ボックス 763"/>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6" name="フローチャート: 判断 765"/>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7" name="テキスト ボックス 766"/>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9" name="フローチャート: 判断 768"/>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70" name="テキスト ボックス 769"/>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1" name="フローチャート: 判断 770"/>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2" name="テキスト ボックス 771"/>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9"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8" name="直線コネクタ 79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9" name="テキスト ボックス 79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0" name="直線コネクタ 79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1" name="テキスト ボックス 800"/>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4" name="直線コネクタ 80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5" name="テキスト ボックス 804"/>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6" name="直線コネクタ 80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7" name="テキスト ボックス 806"/>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9" name="テキスト ボックス 80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1" name="直線コネクタ 81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3" name="直線コネクタ 81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5" name="直線コネクタ 81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6" name="直線コネクタ 81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フローチャート: 判断 81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9" name="直線コネクタ 81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0" name="フローチャート: 判断 81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2" name="直線コネクタ 82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3" name="フローチャート: 判断 82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5" name="直線コネクタ 82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6" name="フローチャート: 判断 825"/>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7" name="テキスト ボックス 826"/>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8" name="フローチャート: 判断 827"/>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9" name="テキスト ボックス 828"/>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5" name="楕円 83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7" name="楕円 83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8" name="テキスト ボックス 837"/>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9" name="楕円 83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40" name="テキスト ボックス 83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1" name="楕円 84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2" name="テキスト ボックス 84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3" name="楕円 84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4" name="テキスト ボックス 84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、新型コロナウイルスの経済対策</a:t>
          </a:r>
          <a:r>
            <a:rPr kumimoji="1" lang="ja-JP" altLang="ja-JP" sz="1100">
              <a:solidFill>
                <a:schemeClr val="dk1"/>
              </a:solidFill>
              <a:effectLst/>
              <a:latin typeface="+mn-lt"/>
              <a:ea typeface="+mn-ea"/>
              <a:cs typeface="+mn-cs"/>
            </a:rPr>
            <a:t>に伴う</a:t>
          </a:r>
          <a:r>
            <a:rPr kumimoji="1" lang="ja-JP" altLang="en-US" sz="1100">
              <a:solidFill>
                <a:schemeClr val="dk1"/>
              </a:solidFill>
              <a:effectLst/>
              <a:latin typeface="+mn-lt"/>
              <a:ea typeface="+mn-ea"/>
              <a:cs typeface="+mn-cs"/>
            </a:rPr>
            <a:t>特別定額給付金事業など</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加え、ふるさと寄附の増加などに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同様、</a:t>
          </a:r>
          <a:r>
            <a:rPr kumimoji="1" lang="ja-JP" altLang="ja-JP" sz="1100">
              <a:solidFill>
                <a:schemeClr val="dk1"/>
              </a:solidFill>
              <a:effectLst/>
              <a:latin typeface="+mn-lt"/>
              <a:ea typeface="+mn-ea"/>
              <a:cs typeface="+mn-cs"/>
            </a:rPr>
            <a:t>前年度から大きく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30,367</a:t>
          </a:r>
          <a:r>
            <a:rPr kumimoji="1" lang="ja-JP" altLang="ja-JP" sz="1100">
              <a:solidFill>
                <a:schemeClr val="dk1"/>
              </a:solidFill>
              <a:effectLst/>
              <a:latin typeface="+mn-lt"/>
              <a:ea typeface="+mn-ea"/>
              <a:cs typeface="+mn-cs"/>
            </a:rPr>
            <a:t>円となっており、類似団体と比較して高水準となっている。</a:t>
          </a:r>
          <a:endParaRPr lang="ja-JP" altLang="ja-JP" sz="1400">
            <a:effectLst/>
          </a:endParaRPr>
        </a:p>
        <a:p>
          <a:r>
            <a:rPr kumimoji="1" lang="ja-JP" altLang="ja-JP" sz="1100">
              <a:solidFill>
                <a:schemeClr val="dk1"/>
              </a:solidFill>
              <a:effectLst/>
              <a:latin typeface="+mn-lt"/>
              <a:ea typeface="+mn-ea"/>
              <a:cs typeface="+mn-cs"/>
            </a:rPr>
            <a:t>これは、当市の商工費の約半分を占めている中小企業に対する貸付金が、類似団体と比較して多いことが理由であるが、そのほとんどが歳入として戻ってくるため、実質的な負担はないものと考えられる。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令和２年度は、ふるさと寄附の増加や、令和元年度に策定した財政健全化計画に基づき行財政改革に取り組んだことから</a:t>
          </a:r>
          <a:r>
            <a:rPr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実質収支額が伸び、実質単年度収支も黒字と</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った。今後も引き続き財政健全化に取り組み、基金に頼らない持続可能な財政運営に努めていく。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ふるさと寄附の増加や、令和元年度に策定した</a:t>
          </a:r>
          <a:r>
            <a:rPr lang="ja-JP" altLang="ja-JP" sz="1100" b="0" i="0" baseline="0">
              <a:solidFill>
                <a:schemeClr val="dk1"/>
              </a:solidFill>
              <a:effectLst/>
              <a:latin typeface="+mn-lt"/>
              <a:ea typeface="+mn-ea"/>
              <a:cs typeface="+mn-cs"/>
            </a:rPr>
            <a:t>財政健全化計画</a:t>
          </a:r>
          <a:r>
            <a:rPr lang="ja-JP" altLang="en-US" sz="1100" b="0" i="0" baseline="0">
              <a:solidFill>
                <a:schemeClr val="dk1"/>
              </a:solidFill>
              <a:effectLst/>
              <a:latin typeface="+mn-lt"/>
              <a:ea typeface="+mn-ea"/>
              <a:cs typeface="+mn-cs"/>
            </a:rPr>
            <a:t>に基づき行</a:t>
          </a:r>
          <a:r>
            <a:rPr lang="ja-JP" altLang="ja-JP" sz="1100" b="0" i="0" baseline="0">
              <a:solidFill>
                <a:schemeClr val="dk1"/>
              </a:solidFill>
              <a:effectLst/>
              <a:latin typeface="+mn-lt"/>
              <a:ea typeface="+mn-ea"/>
              <a:cs typeface="+mn-cs"/>
            </a:rPr>
            <a:t>財政改革に取り組んだことから、黒字額が増加した。今後も</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財政健全化に取り組み、基金に頼らない持続可能な財政運営に努めていく。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地方債の元利償還金については、</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百万円の減となったものの、今後統合小学校建設に係る元金償還の開始による増加が見込まれる。</a:t>
          </a:r>
          <a:endParaRPr lang="ja-JP" altLang="ja-JP" sz="1400">
            <a:effectLst/>
          </a:endParaRPr>
        </a:p>
        <a:p>
          <a:r>
            <a:rPr kumimoji="1" lang="ja-JP" altLang="ja-JP" sz="1100">
              <a:solidFill>
                <a:schemeClr val="dk1"/>
              </a:solidFill>
              <a:effectLst/>
              <a:latin typeface="+mn-lt"/>
              <a:ea typeface="+mn-ea"/>
              <a:cs typeface="+mn-cs"/>
            </a:rPr>
            <a:t>公営企業債の元利償還金に対する繰入金については、下水道事業で資本費平準化債の</a:t>
          </a:r>
          <a:r>
            <a:rPr kumimoji="1" lang="ja-JP" altLang="en-US" sz="1100">
              <a:solidFill>
                <a:schemeClr val="dk1"/>
              </a:solidFill>
              <a:effectLst/>
              <a:latin typeface="+mn-lt"/>
              <a:ea typeface="+mn-ea"/>
              <a:cs typeface="+mn-cs"/>
            </a:rPr>
            <a:t>借入れ</a:t>
          </a:r>
          <a:r>
            <a:rPr kumimoji="1" lang="ja-JP" altLang="ja-JP" sz="1100">
              <a:solidFill>
                <a:schemeClr val="dk1"/>
              </a:solidFill>
              <a:effectLst/>
              <a:latin typeface="+mn-lt"/>
              <a:ea typeface="+mn-ea"/>
              <a:cs typeface="+mn-cs"/>
            </a:rPr>
            <a:t>を行ったため減少した。</a:t>
          </a:r>
          <a:endParaRPr lang="ja-JP" altLang="ja-JP" sz="1400">
            <a:effectLst/>
          </a:endParaRPr>
        </a:p>
        <a:p>
          <a:r>
            <a:rPr kumimoji="1" lang="ja-JP" altLang="ja-JP" sz="1100">
              <a:solidFill>
                <a:schemeClr val="dk1"/>
              </a:solidFill>
              <a:effectLst/>
              <a:latin typeface="+mn-lt"/>
              <a:ea typeface="+mn-ea"/>
              <a:cs typeface="+mn-cs"/>
            </a:rPr>
            <a:t>債務負担行為による支出額については、その大部分が企業誘致に伴う用地取得に係る借入金となっているが、償還は順調に進んでおり、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年度で完了予定である。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満期一括償還地方債の償還の財源としての積立金はなし。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一般会計等に係る地方債現在高は、統合小学校建設事業</a:t>
          </a:r>
          <a:r>
            <a:rPr kumimoji="1" lang="ja-JP" altLang="en-US" sz="1100">
              <a:solidFill>
                <a:schemeClr val="dk1"/>
              </a:solidFill>
              <a:effectLst/>
              <a:latin typeface="+mn-lt"/>
              <a:ea typeface="+mn-ea"/>
              <a:cs typeface="+mn-cs"/>
            </a:rPr>
            <a:t>債の借入れが</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年度をもって終了したこと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新規発行額が抑制され、</a:t>
          </a:r>
          <a:r>
            <a:rPr kumimoji="1" lang="en-US" altLang="ja-JP" sz="1100">
              <a:solidFill>
                <a:schemeClr val="dk1"/>
              </a:solidFill>
              <a:effectLst/>
              <a:latin typeface="+mn-lt"/>
              <a:ea typeface="+mn-ea"/>
              <a:cs typeface="+mn-cs"/>
            </a:rPr>
            <a:t>335</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債務負担行為に基づく支出予定額については、その大部分が企業誘致に伴う用地取得に係る借入金となっているが、償還は順調に進んでおり、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年度で完了予定である。</a:t>
          </a:r>
          <a:endParaRPr lang="ja-JP" altLang="ja-JP" sz="1400">
            <a:effectLst/>
          </a:endParaRPr>
        </a:p>
        <a:p>
          <a:r>
            <a:rPr kumimoji="1" lang="ja-JP" altLang="ja-JP" sz="1100">
              <a:solidFill>
                <a:schemeClr val="dk1"/>
              </a:solidFill>
              <a:effectLst/>
              <a:latin typeface="+mn-lt"/>
              <a:ea typeface="+mn-ea"/>
              <a:cs typeface="+mn-cs"/>
            </a:rPr>
            <a:t>退職手当負担見込額については、新規採用の抑制などにより減少傾向が続いているが、第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次魚津市定員管理計画</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では引き続き職員数を削減することとしており、今後も減少していくと考えられる。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富山県魚津市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財政健全化計画を策定し基金に頼らない財政運営に取り組み、基金全体として残高が前年度比</a:t>
          </a:r>
          <a:r>
            <a:rPr kumimoji="1" lang="en-US" altLang="ja-JP" sz="1200">
              <a:solidFill>
                <a:schemeClr val="dk1"/>
              </a:solidFill>
              <a:effectLst/>
              <a:latin typeface="+mn-lt"/>
              <a:ea typeface="+mn-ea"/>
              <a:cs typeface="+mn-cs"/>
            </a:rPr>
            <a:t>449</a:t>
          </a:r>
          <a:r>
            <a:rPr kumimoji="1" lang="ja-JP" altLang="ja-JP" sz="1200">
              <a:solidFill>
                <a:schemeClr val="dk1"/>
              </a:solidFill>
              <a:effectLst/>
              <a:latin typeface="+mn-lt"/>
              <a:ea typeface="+mn-ea"/>
              <a:cs typeface="+mn-cs"/>
            </a:rPr>
            <a:t>百万円の増となった。</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・市</a:t>
          </a:r>
          <a:r>
            <a:rPr kumimoji="1" lang="ja-JP" altLang="ja-JP" sz="1200">
              <a:solidFill>
                <a:schemeClr val="dk1"/>
              </a:solidFill>
              <a:effectLst/>
              <a:latin typeface="+mn-lt"/>
              <a:ea typeface="+mn-ea"/>
              <a:cs typeface="+mn-cs"/>
            </a:rPr>
            <a:t>税の減収などの不測の事態への対応に加え、</a:t>
          </a:r>
          <a:r>
            <a:rPr kumimoji="1" lang="ja-JP" altLang="en-US" sz="1200">
              <a:solidFill>
                <a:schemeClr val="dk1"/>
              </a:solidFill>
              <a:effectLst/>
              <a:latin typeface="+mn-lt"/>
              <a:ea typeface="+mn-ea"/>
              <a:cs typeface="+mn-cs"/>
            </a:rPr>
            <a:t>統合小学校建設に係る公債費増や、本庁舎やコミュニティセンターといった公共施設等の将来の建設・改修に備えて</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引き続き事務事業の見直しや新たな財源確保に努めながら財政基盤を強化</a:t>
          </a:r>
          <a:r>
            <a:rPr kumimoji="1" lang="ja-JP" altLang="ja-JP" sz="1200">
              <a:solidFill>
                <a:schemeClr val="dk1"/>
              </a:solidFill>
              <a:effectLst/>
              <a:latin typeface="+mn-lt"/>
              <a:ea typeface="+mn-ea"/>
              <a:cs typeface="+mn-cs"/>
            </a:rPr>
            <a:t>していく。</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・公共施設整備基金：公共施設の整備</a:t>
          </a:r>
          <a:endParaRPr lang="ja-JP" altLang="ja-JP" sz="1600">
            <a:effectLst/>
          </a:endParaRPr>
        </a:p>
        <a:p>
          <a:r>
            <a:rPr kumimoji="1" lang="ja-JP" altLang="ja-JP" sz="1200">
              <a:solidFill>
                <a:schemeClr val="dk1"/>
              </a:solidFill>
              <a:effectLst/>
              <a:latin typeface="+mn-lt"/>
              <a:ea typeface="+mn-ea"/>
              <a:cs typeface="+mn-cs"/>
            </a:rPr>
            <a:t>・社会福祉基金：社会福祉事業の増進</a:t>
          </a:r>
          <a:endParaRPr lang="ja-JP" altLang="ja-JP" sz="1600">
            <a:effectLst/>
          </a:endParaRPr>
        </a:p>
        <a:p>
          <a:r>
            <a:rPr kumimoji="1" lang="ja-JP" altLang="ja-JP" sz="1200">
              <a:solidFill>
                <a:schemeClr val="dk1"/>
              </a:solidFill>
              <a:effectLst/>
              <a:latin typeface="+mn-lt"/>
              <a:ea typeface="+mn-ea"/>
              <a:cs typeface="+mn-cs"/>
            </a:rPr>
            <a:t>・地域づくり推進事業基金：魅力ある地域づくり事業</a:t>
          </a:r>
          <a:endParaRPr lang="ja-JP" altLang="ja-JP" sz="1600">
            <a:effectLst/>
          </a:endParaRPr>
        </a:p>
        <a:p>
          <a:r>
            <a:rPr kumimoji="1" lang="ja-JP" altLang="ja-JP" sz="1200">
              <a:solidFill>
                <a:schemeClr val="dk1"/>
              </a:solidFill>
              <a:effectLst/>
              <a:latin typeface="+mn-lt"/>
              <a:ea typeface="+mn-ea"/>
              <a:cs typeface="+mn-cs"/>
            </a:rPr>
            <a:t>・吉田久松社会福祉基金：社会福祉事業の充実、向上</a:t>
          </a:r>
          <a:endParaRPr lang="ja-JP" altLang="ja-JP" sz="1600">
            <a:effectLst/>
          </a:endParaRPr>
        </a:p>
        <a:p>
          <a:r>
            <a:rPr kumimoji="1" lang="ja-JP" altLang="ja-JP" sz="1200">
              <a:solidFill>
                <a:schemeClr val="dk1"/>
              </a:solidFill>
              <a:effectLst/>
              <a:latin typeface="+mn-lt"/>
              <a:ea typeface="+mn-ea"/>
              <a:cs typeface="+mn-cs"/>
            </a:rPr>
            <a:t>・桑山スポーツ基金：スポーツ活動の振興発展</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a:t>
          </a:r>
          <a:r>
            <a:rPr kumimoji="1" lang="ja-JP" altLang="en-US" sz="1200">
              <a:solidFill>
                <a:schemeClr val="dk1"/>
              </a:solidFill>
              <a:effectLst/>
              <a:latin typeface="+mn-lt"/>
              <a:ea typeface="+mn-ea"/>
              <a:cs typeface="+mn-cs"/>
            </a:rPr>
            <a:t>公共施設再編整備方針に基づく公共施設等の建設・改修の財源確保に向けた積立</a:t>
          </a:r>
          <a:r>
            <a:rPr kumimoji="1" lang="ja-JP" altLang="ja-JP" sz="1200">
              <a:solidFill>
                <a:schemeClr val="dk1"/>
              </a:solidFill>
              <a:effectLst/>
              <a:latin typeface="+mn-lt"/>
              <a:ea typeface="+mn-ea"/>
              <a:cs typeface="+mn-cs"/>
            </a:rPr>
            <a:t>よる</a:t>
          </a:r>
          <a:r>
            <a:rPr kumimoji="1" lang="ja-JP" altLang="en-US" sz="1200">
              <a:solidFill>
                <a:schemeClr val="dk1"/>
              </a:solidFill>
              <a:effectLst/>
              <a:latin typeface="+mn-lt"/>
              <a:ea typeface="+mn-ea"/>
              <a:cs typeface="+mn-cs"/>
            </a:rPr>
            <a:t>増</a:t>
          </a:r>
          <a:endParaRPr lang="ja-JP" altLang="ja-JP" sz="1600">
            <a:effectLst/>
          </a:endParaRPr>
        </a:p>
        <a:p>
          <a:r>
            <a:rPr kumimoji="1" lang="ja-JP" altLang="ja-JP" sz="1200">
              <a:solidFill>
                <a:schemeClr val="dk1"/>
              </a:solidFill>
              <a:effectLst/>
              <a:latin typeface="+mn-lt"/>
              <a:ea typeface="+mn-ea"/>
              <a:cs typeface="+mn-cs"/>
            </a:rPr>
            <a:t>・地域づくり推進事業基金：ふるさと寄附の積立による増</a:t>
          </a:r>
          <a:endParaRPr kumimoji="1" lang="en-US" altLang="ja-JP" sz="12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地域づくり推進事業基金：魅力ある地域づくり事業の推進のために今後も取崩しをする予定</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662</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円の増となっ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・これ</a:t>
          </a:r>
          <a:r>
            <a:rPr lang="ja-JP" altLang="ja-JP" sz="1100" b="0" i="0" baseline="0">
              <a:solidFill>
                <a:schemeClr val="dk1"/>
              </a:solidFill>
              <a:effectLst/>
              <a:latin typeface="+mn-lt"/>
              <a:ea typeface="+mn-ea"/>
              <a:cs typeface="+mn-cs"/>
            </a:rPr>
            <a:t>は、ふるさと寄附の増加や、財政健全化計画に基づ</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行財政改革</a:t>
          </a:r>
          <a:r>
            <a:rPr lang="ja-JP" altLang="en-US" sz="1100" b="0" i="0" baseline="0">
              <a:solidFill>
                <a:schemeClr val="dk1"/>
              </a:solidFill>
              <a:effectLst/>
              <a:latin typeface="+mn-lt"/>
              <a:ea typeface="+mn-ea"/>
              <a:cs typeface="+mn-cs"/>
            </a:rPr>
            <a:t>の効果として</a:t>
          </a:r>
          <a:r>
            <a:rPr lang="ja-JP" altLang="ja-JP" sz="1100" b="0" i="0" baseline="0">
              <a:solidFill>
                <a:schemeClr val="dk1"/>
              </a:solidFill>
              <a:effectLst/>
              <a:latin typeface="+mn-lt"/>
              <a:ea typeface="+mn-ea"/>
              <a:cs typeface="+mn-cs"/>
            </a:rPr>
            <a:t>黒字額が増加した</a:t>
          </a:r>
          <a:r>
            <a:rPr lang="ja-JP" altLang="en-US" sz="1100" b="0" i="0" baseline="0">
              <a:solidFill>
                <a:schemeClr val="dk1"/>
              </a:solidFill>
              <a:effectLst/>
              <a:latin typeface="+mn-lt"/>
              <a:ea typeface="+mn-ea"/>
              <a:cs typeface="+mn-cs"/>
            </a:rPr>
            <a:t>ことが要因である</a:t>
          </a:r>
          <a:r>
            <a:rPr lang="ja-JP" altLang="ja-JP" sz="1100" b="0" i="0" baseline="0">
              <a:solidFill>
                <a:schemeClr val="dk1"/>
              </a:solidFill>
              <a:effectLst/>
              <a:latin typeface="+mn-lt"/>
              <a:ea typeface="+mn-ea"/>
              <a:cs typeface="+mn-cs"/>
            </a:rPr>
            <a:t>。</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共施設再編方針・定員管理計画の見直しなど行財政改革に取り組むことで歳出を抑制し、毎年度、剰余金の一部を財政調整基金に積み立てることで基金残高を徐々に回復させ、令和６年度末までに標準財政規模の一割程度である約</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億円を保持できよう努める。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増減なし</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年度ごろに地方債償還のピークを迎えるため、決算剰余金の額を見ながら積立てを行う予定である。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23311229</v>
      </c>
      <c r="BO4" s="395"/>
      <c r="BP4" s="395"/>
      <c r="BQ4" s="395"/>
      <c r="BR4" s="395"/>
      <c r="BS4" s="395"/>
      <c r="BT4" s="395"/>
      <c r="BU4" s="396"/>
      <c r="BV4" s="394">
        <v>18427550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14</v>
      </c>
      <c r="CU4" s="401"/>
      <c r="CV4" s="401"/>
      <c r="CW4" s="401"/>
      <c r="CX4" s="401"/>
      <c r="CY4" s="401"/>
      <c r="CZ4" s="401"/>
      <c r="DA4" s="402"/>
      <c r="DB4" s="400">
        <v>10</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21758559</v>
      </c>
      <c r="BO5" s="432"/>
      <c r="BP5" s="432"/>
      <c r="BQ5" s="432"/>
      <c r="BR5" s="432"/>
      <c r="BS5" s="432"/>
      <c r="BT5" s="432"/>
      <c r="BU5" s="433"/>
      <c r="BV5" s="431">
        <v>17357860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89.6</v>
      </c>
      <c r="CU5" s="429"/>
      <c r="CV5" s="429"/>
      <c r="CW5" s="429"/>
      <c r="CX5" s="429"/>
      <c r="CY5" s="429"/>
      <c r="CZ5" s="429"/>
      <c r="DA5" s="430"/>
      <c r="DB5" s="428">
        <v>91.3</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1552670</v>
      </c>
      <c r="BO6" s="432"/>
      <c r="BP6" s="432"/>
      <c r="BQ6" s="432"/>
      <c r="BR6" s="432"/>
      <c r="BS6" s="432"/>
      <c r="BT6" s="432"/>
      <c r="BU6" s="433"/>
      <c r="BV6" s="431">
        <v>1069690</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94.9</v>
      </c>
      <c r="CU6" s="469"/>
      <c r="CV6" s="469"/>
      <c r="CW6" s="469"/>
      <c r="CX6" s="469"/>
      <c r="CY6" s="469"/>
      <c r="CZ6" s="469"/>
      <c r="DA6" s="470"/>
      <c r="DB6" s="468">
        <v>96.6</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67973</v>
      </c>
      <c r="BO7" s="432"/>
      <c r="BP7" s="432"/>
      <c r="BQ7" s="432"/>
      <c r="BR7" s="432"/>
      <c r="BS7" s="432"/>
      <c r="BT7" s="432"/>
      <c r="BU7" s="433"/>
      <c r="BV7" s="431">
        <v>36133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10641067</v>
      </c>
      <c r="CU7" s="432"/>
      <c r="CV7" s="432"/>
      <c r="CW7" s="432"/>
      <c r="CX7" s="432"/>
      <c r="CY7" s="432"/>
      <c r="CZ7" s="432"/>
      <c r="DA7" s="433"/>
      <c r="DB7" s="431">
        <v>10345771</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1484697</v>
      </c>
      <c r="BO8" s="432"/>
      <c r="BP8" s="432"/>
      <c r="BQ8" s="432"/>
      <c r="BR8" s="432"/>
      <c r="BS8" s="432"/>
      <c r="BT8" s="432"/>
      <c r="BU8" s="433"/>
      <c r="BV8" s="431">
        <v>1033557</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0.69</v>
      </c>
      <c r="CU8" s="472"/>
      <c r="CV8" s="472"/>
      <c r="CW8" s="472"/>
      <c r="CX8" s="472"/>
      <c r="CY8" s="472"/>
      <c r="CZ8" s="472"/>
      <c r="DA8" s="473"/>
      <c r="DB8" s="471">
        <v>0.69</v>
      </c>
      <c r="DC8" s="472"/>
      <c r="DD8" s="472"/>
      <c r="DE8" s="472"/>
      <c r="DF8" s="472"/>
      <c r="DG8" s="472"/>
      <c r="DH8" s="472"/>
      <c r="DI8" s="473"/>
      <c r="DJ8" s="186"/>
      <c r="DK8" s="186"/>
      <c r="DL8" s="186"/>
      <c r="DM8" s="186"/>
      <c r="DN8" s="186"/>
      <c r="DO8" s="186"/>
    </row>
    <row r="9" spans="1:119" ht="18.75" customHeight="1" thickBot="1">
      <c r="A9" s="187"/>
      <c r="B9" s="425" t="s">
        <v>111</v>
      </c>
      <c r="C9" s="426"/>
      <c r="D9" s="426"/>
      <c r="E9" s="426"/>
      <c r="F9" s="426"/>
      <c r="G9" s="426"/>
      <c r="H9" s="426"/>
      <c r="I9" s="426"/>
      <c r="J9" s="426"/>
      <c r="K9" s="474"/>
      <c r="L9" s="475" t="s">
        <v>112</v>
      </c>
      <c r="M9" s="476"/>
      <c r="N9" s="476"/>
      <c r="O9" s="476"/>
      <c r="P9" s="476"/>
      <c r="Q9" s="477"/>
      <c r="R9" s="478">
        <v>40535</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451140</v>
      </c>
      <c r="BO9" s="432"/>
      <c r="BP9" s="432"/>
      <c r="BQ9" s="432"/>
      <c r="BR9" s="432"/>
      <c r="BS9" s="432"/>
      <c r="BT9" s="432"/>
      <c r="BU9" s="433"/>
      <c r="BV9" s="431">
        <v>150934</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10.6</v>
      </c>
      <c r="CU9" s="429"/>
      <c r="CV9" s="429"/>
      <c r="CW9" s="429"/>
      <c r="CX9" s="429"/>
      <c r="CY9" s="429"/>
      <c r="CZ9" s="429"/>
      <c r="DA9" s="430"/>
      <c r="DB9" s="428">
        <v>11.7</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118</v>
      </c>
      <c r="M10" s="461"/>
      <c r="N10" s="461"/>
      <c r="O10" s="461"/>
      <c r="P10" s="461"/>
      <c r="Q10" s="462"/>
      <c r="R10" s="482">
        <v>42935</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102</v>
      </c>
      <c r="AV10" s="464"/>
      <c r="AW10" s="464"/>
      <c r="AX10" s="464"/>
      <c r="AY10" s="465" t="s">
        <v>120</v>
      </c>
      <c r="AZ10" s="466"/>
      <c r="BA10" s="466"/>
      <c r="BB10" s="466"/>
      <c r="BC10" s="466"/>
      <c r="BD10" s="466"/>
      <c r="BE10" s="466"/>
      <c r="BF10" s="466"/>
      <c r="BG10" s="466"/>
      <c r="BH10" s="466"/>
      <c r="BI10" s="466"/>
      <c r="BJ10" s="466"/>
      <c r="BK10" s="466"/>
      <c r="BL10" s="466"/>
      <c r="BM10" s="467"/>
      <c r="BN10" s="431">
        <v>200009</v>
      </c>
      <c r="BO10" s="432"/>
      <c r="BP10" s="432"/>
      <c r="BQ10" s="432"/>
      <c r="BR10" s="432"/>
      <c r="BS10" s="432"/>
      <c r="BT10" s="432"/>
      <c r="BU10" s="433"/>
      <c r="BV10" s="431">
        <v>203032</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c r="A12" s="187"/>
      <c r="B12" s="491" t="s">
        <v>130</v>
      </c>
      <c r="C12" s="492"/>
      <c r="D12" s="492"/>
      <c r="E12" s="492"/>
      <c r="F12" s="492"/>
      <c r="G12" s="492"/>
      <c r="H12" s="492"/>
      <c r="I12" s="492"/>
      <c r="J12" s="492"/>
      <c r="K12" s="493"/>
      <c r="L12" s="500" t="s">
        <v>131</v>
      </c>
      <c r="M12" s="501"/>
      <c r="N12" s="501"/>
      <c r="O12" s="501"/>
      <c r="P12" s="501"/>
      <c r="Q12" s="502"/>
      <c r="R12" s="503">
        <v>41224</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140</v>
      </c>
      <c r="N13" s="523"/>
      <c r="O13" s="523"/>
      <c r="P13" s="523"/>
      <c r="Q13" s="524"/>
      <c r="R13" s="515">
        <v>40712</v>
      </c>
      <c r="S13" s="516"/>
      <c r="T13" s="516"/>
      <c r="U13" s="516"/>
      <c r="V13" s="517"/>
      <c r="W13" s="447" t="s">
        <v>141</v>
      </c>
      <c r="X13" s="448"/>
      <c r="Y13" s="448"/>
      <c r="Z13" s="448"/>
      <c r="AA13" s="448"/>
      <c r="AB13" s="438"/>
      <c r="AC13" s="482">
        <v>900</v>
      </c>
      <c r="AD13" s="483"/>
      <c r="AE13" s="483"/>
      <c r="AF13" s="483"/>
      <c r="AG13" s="525"/>
      <c r="AH13" s="482">
        <v>921</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651149</v>
      </c>
      <c r="BO13" s="432"/>
      <c r="BP13" s="432"/>
      <c r="BQ13" s="432"/>
      <c r="BR13" s="432"/>
      <c r="BS13" s="432"/>
      <c r="BT13" s="432"/>
      <c r="BU13" s="433"/>
      <c r="BV13" s="431">
        <v>353966</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11.8</v>
      </c>
      <c r="CU13" s="429"/>
      <c r="CV13" s="429"/>
      <c r="CW13" s="429"/>
      <c r="CX13" s="429"/>
      <c r="CY13" s="429"/>
      <c r="CZ13" s="429"/>
      <c r="DA13" s="430"/>
      <c r="DB13" s="428">
        <v>12.9</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146</v>
      </c>
      <c r="M14" s="513"/>
      <c r="N14" s="513"/>
      <c r="O14" s="513"/>
      <c r="P14" s="513"/>
      <c r="Q14" s="514"/>
      <c r="R14" s="515">
        <v>41672</v>
      </c>
      <c r="S14" s="516"/>
      <c r="T14" s="516"/>
      <c r="U14" s="516"/>
      <c r="V14" s="517"/>
      <c r="W14" s="421"/>
      <c r="X14" s="422"/>
      <c r="Y14" s="422"/>
      <c r="Z14" s="422"/>
      <c r="AA14" s="422"/>
      <c r="AB14" s="411"/>
      <c r="AC14" s="518">
        <v>4.0999999999999996</v>
      </c>
      <c r="AD14" s="519"/>
      <c r="AE14" s="519"/>
      <c r="AF14" s="519"/>
      <c r="AG14" s="520"/>
      <c r="AH14" s="518">
        <v>4.0999999999999996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v>104.5</v>
      </c>
      <c r="CU14" s="530"/>
      <c r="CV14" s="530"/>
      <c r="CW14" s="530"/>
      <c r="CX14" s="530"/>
      <c r="CY14" s="530"/>
      <c r="CZ14" s="530"/>
      <c r="DA14" s="531"/>
      <c r="DB14" s="529">
        <v>112.2</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148</v>
      </c>
      <c r="N15" s="523"/>
      <c r="O15" s="523"/>
      <c r="P15" s="523"/>
      <c r="Q15" s="524"/>
      <c r="R15" s="515">
        <v>41174</v>
      </c>
      <c r="S15" s="516"/>
      <c r="T15" s="516"/>
      <c r="U15" s="516"/>
      <c r="V15" s="517"/>
      <c r="W15" s="447" t="s">
        <v>149</v>
      </c>
      <c r="X15" s="448"/>
      <c r="Y15" s="448"/>
      <c r="Z15" s="448"/>
      <c r="AA15" s="448"/>
      <c r="AB15" s="438"/>
      <c r="AC15" s="482">
        <v>8521</v>
      </c>
      <c r="AD15" s="483"/>
      <c r="AE15" s="483"/>
      <c r="AF15" s="483"/>
      <c r="AG15" s="525"/>
      <c r="AH15" s="482">
        <v>8732</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5845632</v>
      </c>
      <c r="BO15" s="395"/>
      <c r="BP15" s="395"/>
      <c r="BQ15" s="395"/>
      <c r="BR15" s="395"/>
      <c r="BS15" s="395"/>
      <c r="BT15" s="395"/>
      <c r="BU15" s="396"/>
      <c r="BV15" s="394">
        <v>5596832</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39.299999999999997</v>
      </c>
      <c r="AD16" s="519"/>
      <c r="AE16" s="519"/>
      <c r="AF16" s="519"/>
      <c r="AG16" s="520"/>
      <c r="AH16" s="518">
        <v>39.1</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8500785</v>
      </c>
      <c r="BO16" s="432"/>
      <c r="BP16" s="432"/>
      <c r="BQ16" s="432"/>
      <c r="BR16" s="432"/>
      <c r="BS16" s="432"/>
      <c r="BT16" s="432"/>
      <c r="BU16" s="433"/>
      <c r="BV16" s="431">
        <v>8210813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155</v>
      </c>
      <c r="N17" s="539"/>
      <c r="O17" s="539"/>
      <c r="P17" s="539"/>
      <c r="Q17" s="540"/>
      <c r="R17" s="535" t="s">
        <v>153</v>
      </c>
      <c r="S17" s="536"/>
      <c r="T17" s="536"/>
      <c r="U17" s="536"/>
      <c r="V17" s="537"/>
      <c r="W17" s="447" t="s">
        <v>156</v>
      </c>
      <c r="X17" s="448"/>
      <c r="Y17" s="448"/>
      <c r="Z17" s="448"/>
      <c r="AA17" s="448"/>
      <c r="AB17" s="438"/>
      <c r="AC17" s="482">
        <v>12286</v>
      </c>
      <c r="AD17" s="483"/>
      <c r="AE17" s="483"/>
      <c r="AF17" s="483"/>
      <c r="AG17" s="525"/>
      <c r="AH17" s="482">
        <v>12661</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7392231</v>
      </c>
      <c r="BO17" s="432"/>
      <c r="BP17" s="432"/>
      <c r="BQ17" s="432"/>
      <c r="BR17" s="432"/>
      <c r="BS17" s="432"/>
      <c r="BT17" s="432"/>
      <c r="BU17" s="433"/>
      <c r="BV17" s="431">
        <v>7133241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158</v>
      </c>
      <c r="C18" s="474"/>
      <c r="D18" s="474"/>
      <c r="E18" s="546"/>
      <c r="F18" s="546"/>
      <c r="G18" s="546"/>
      <c r="H18" s="546"/>
      <c r="I18" s="546"/>
      <c r="J18" s="546"/>
      <c r="K18" s="546"/>
      <c r="L18" s="547">
        <v>200.61</v>
      </c>
      <c r="M18" s="547"/>
      <c r="N18" s="547"/>
      <c r="O18" s="547"/>
      <c r="P18" s="547"/>
      <c r="Q18" s="547"/>
      <c r="R18" s="548"/>
      <c r="S18" s="548"/>
      <c r="T18" s="548"/>
      <c r="U18" s="548"/>
      <c r="V18" s="549"/>
      <c r="W18" s="449"/>
      <c r="X18" s="450"/>
      <c r="Y18" s="450"/>
      <c r="Z18" s="450"/>
      <c r="AA18" s="450"/>
      <c r="AB18" s="441"/>
      <c r="AC18" s="550">
        <v>56.6</v>
      </c>
      <c r="AD18" s="551"/>
      <c r="AE18" s="551"/>
      <c r="AF18" s="551"/>
      <c r="AG18" s="552"/>
      <c r="AH18" s="550">
        <v>56.7</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10023000</v>
      </c>
      <c r="BO18" s="432"/>
      <c r="BP18" s="432"/>
      <c r="BQ18" s="432"/>
      <c r="BR18" s="432"/>
      <c r="BS18" s="432"/>
      <c r="BT18" s="432"/>
      <c r="BU18" s="433"/>
      <c r="BV18" s="431">
        <v>10099924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160</v>
      </c>
      <c r="C19" s="474"/>
      <c r="D19" s="474"/>
      <c r="E19" s="546"/>
      <c r="F19" s="546"/>
      <c r="G19" s="546"/>
      <c r="H19" s="546"/>
      <c r="I19" s="546"/>
      <c r="J19" s="546"/>
      <c r="K19" s="546"/>
      <c r="L19" s="554">
        <v>202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13696558</v>
      </c>
      <c r="BO19" s="432"/>
      <c r="BP19" s="432"/>
      <c r="BQ19" s="432"/>
      <c r="BR19" s="432"/>
      <c r="BS19" s="432"/>
      <c r="BT19" s="432"/>
      <c r="BU19" s="433"/>
      <c r="BV19" s="431">
        <v>12673217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162</v>
      </c>
      <c r="C20" s="474"/>
      <c r="D20" s="474"/>
      <c r="E20" s="546"/>
      <c r="F20" s="546"/>
      <c r="G20" s="546"/>
      <c r="H20" s="546"/>
      <c r="I20" s="546"/>
      <c r="J20" s="546"/>
      <c r="K20" s="546"/>
      <c r="L20" s="554">
        <v>15800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16996489</v>
      </c>
      <c r="BO23" s="432"/>
      <c r="BP23" s="432"/>
      <c r="BQ23" s="432"/>
      <c r="BR23" s="432"/>
      <c r="BS23" s="432"/>
      <c r="BT23" s="432"/>
      <c r="BU23" s="433"/>
      <c r="BV23" s="431">
        <v>17330787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171</v>
      </c>
      <c r="F24" s="461"/>
      <c r="G24" s="461"/>
      <c r="H24" s="461"/>
      <c r="I24" s="461"/>
      <c r="J24" s="461"/>
      <c r="K24" s="462"/>
      <c r="L24" s="482">
        <v>1</v>
      </c>
      <c r="M24" s="483"/>
      <c r="N24" s="483"/>
      <c r="O24" s="483"/>
      <c r="P24" s="525"/>
      <c r="Q24" s="482">
        <v>7360</v>
      </c>
      <c r="R24" s="483"/>
      <c r="S24" s="483"/>
      <c r="T24" s="483"/>
      <c r="U24" s="483"/>
      <c r="V24" s="525"/>
      <c r="W24" s="584"/>
      <c r="X24" s="572"/>
      <c r="Y24" s="573"/>
      <c r="Z24" s="481" t="s">
        <v>172</v>
      </c>
      <c r="AA24" s="461"/>
      <c r="AB24" s="461"/>
      <c r="AC24" s="461"/>
      <c r="AD24" s="461"/>
      <c r="AE24" s="461"/>
      <c r="AF24" s="461"/>
      <c r="AG24" s="462"/>
      <c r="AH24" s="482">
        <v>277</v>
      </c>
      <c r="AI24" s="483"/>
      <c r="AJ24" s="483"/>
      <c r="AK24" s="483"/>
      <c r="AL24" s="525"/>
      <c r="AM24" s="482">
        <v>870334</v>
      </c>
      <c r="AN24" s="483"/>
      <c r="AO24" s="483"/>
      <c r="AP24" s="483"/>
      <c r="AQ24" s="483"/>
      <c r="AR24" s="525"/>
      <c r="AS24" s="482">
        <v>3142</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14857211</v>
      </c>
      <c r="BO24" s="432"/>
      <c r="BP24" s="432"/>
      <c r="BQ24" s="432"/>
      <c r="BR24" s="432"/>
      <c r="BS24" s="432"/>
      <c r="BT24" s="432"/>
      <c r="BU24" s="433"/>
      <c r="BV24" s="431">
        <v>15258448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174</v>
      </c>
      <c r="F25" s="461"/>
      <c r="G25" s="461"/>
      <c r="H25" s="461"/>
      <c r="I25" s="461"/>
      <c r="J25" s="461"/>
      <c r="K25" s="462"/>
      <c r="L25" s="482">
        <v>1</v>
      </c>
      <c r="M25" s="483"/>
      <c r="N25" s="483"/>
      <c r="O25" s="483"/>
      <c r="P25" s="525"/>
      <c r="Q25" s="482">
        <v>6273</v>
      </c>
      <c r="R25" s="483"/>
      <c r="S25" s="483"/>
      <c r="T25" s="483"/>
      <c r="U25" s="483"/>
      <c r="V25" s="525"/>
      <c r="W25" s="584"/>
      <c r="X25" s="572"/>
      <c r="Y25" s="573"/>
      <c r="Z25" s="481" t="s">
        <v>175</v>
      </c>
      <c r="AA25" s="461"/>
      <c r="AB25" s="461"/>
      <c r="AC25" s="461"/>
      <c r="AD25" s="461"/>
      <c r="AE25" s="461"/>
      <c r="AF25" s="461"/>
      <c r="AG25" s="462"/>
      <c r="AH25" s="482" t="s">
        <v>176</v>
      </c>
      <c r="AI25" s="483"/>
      <c r="AJ25" s="483"/>
      <c r="AK25" s="483"/>
      <c r="AL25" s="525"/>
      <c r="AM25" s="482" t="s">
        <v>128</v>
      </c>
      <c r="AN25" s="483"/>
      <c r="AO25" s="483"/>
      <c r="AP25" s="483"/>
      <c r="AQ25" s="483"/>
      <c r="AR25" s="525"/>
      <c r="AS25" s="482" t="s">
        <v>129</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2785708</v>
      </c>
      <c r="BO25" s="395"/>
      <c r="BP25" s="395"/>
      <c r="BQ25" s="395"/>
      <c r="BR25" s="395"/>
      <c r="BS25" s="395"/>
      <c r="BT25" s="395"/>
      <c r="BU25" s="396"/>
      <c r="BV25" s="394">
        <v>2892387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178</v>
      </c>
      <c r="F26" s="461"/>
      <c r="G26" s="461"/>
      <c r="H26" s="461"/>
      <c r="I26" s="461"/>
      <c r="J26" s="461"/>
      <c r="K26" s="462"/>
      <c r="L26" s="482">
        <v>1</v>
      </c>
      <c r="M26" s="483"/>
      <c r="N26" s="483"/>
      <c r="O26" s="483"/>
      <c r="P26" s="525"/>
      <c r="Q26" s="482">
        <v>5670</v>
      </c>
      <c r="R26" s="483"/>
      <c r="S26" s="483"/>
      <c r="T26" s="483"/>
      <c r="U26" s="483"/>
      <c r="V26" s="525"/>
      <c r="W26" s="584"/>
      <c r="X26" s="572"/>
      <c r="Y26" s="573"/>
      <c r="Z26" s="481" t="s">
        <v>179</v>
      </c>
      <c r="AA26" s="594"/>
      <c r="AB26" s="594"/>
      <c r="AC26" s="594"/>
      <c r="AD26" s="594"/>
      <c r="AE26" s="594"/>
      <c r="AF26" s="594"/>
      <c r="AG26" s="595"/>
      <c r="AH26" s="482">
        <v>22</v>
      </c>
      <c r="AI26" s="483"/>
      <c r="AJ26" s="483"/>
      <c r="AK26" s="483"/>
      <c r="AL26" s="525"/>
      <c r="AM26" s="482">
        <v>72754</v>
      </c>
      <c r="AN26" s="483"/>
      <c r="AO26" s="483"/>
      <c r="AP26" s="483"/>
      <c r="AQ26" s="483"/>
      <c r="AR26" s="525"/>
      <c r="AS26" s="482">
        <v>3307</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176</v>
      </c>
      <c r="BO26" s="432"/>
      <c r="BP26" s="432"/>
      <c r="BQ26" s="432"/>
      <c r="BR26" s="432"/>
      <c r="BS26" s="432"/>
      <c r="BT26" s="432"/>
      <c r="BU26" s="433"/>
      <c r="BV26" s="431" t="s">
        <v>181</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182</v>
      </c>
      <c r="F27" s="461"/>
      <c r="G27" s="461"/>
      <c r="H27" s="461"/>
      <c r="I27" s="461"/>
      <c r="J27" s="461"/>
      <c r="K27" s="462"/>
      <c r="L27" s="482">
        <v>1</v>
      </c>
      <c r="M27" s="483"/>
      <c r="N27" s="483"/>
      <c r="O27" s="483"/>
      <c r="P27" s="525"/>
      <c r="Q27" s="482">
        <v>4800</v>
      </c>
      <c r="R27" s="483"/>
      <c r="S27" s="483"/>
      <c r="T27" s="483"/>
      <c r="U27" s="483"/>
      <c r="V27" s="525"/>
      <c r="W27" s="584"/>
      <c r="X27" s="572"/>
      <c r="Y27" s="573"/>
      <c r="Z27" s="481" t="s">
        <v>183</v>
      </c>
      <c r="AA27" s="461"/>
      <c r="AB27" s="461"/>
      <c r="AC27" s="461"/>
      <c r="AD27" s="461"/>
      <c r="AE27" s="461"/>
      <c r="AF27" s="461"/>
      <c r="AG27" s="462"/>
      <c r="AH27" s="482">
        <v>4</v>
      </c>
      <c r="AI27" s="483"/>
      <c r="AJ27" s="483"/>
      <c r="AK27" s="483"/>
      <c r="AL27" s="525"/>
      <c r="AM27" s="482">
        <v>10780</v>
      </c>
      <c r="AN27" s="483"/>
      <c r="AO27" s="483"/>
      <c r="AP27" s="483"/>
      <c r="AQ27" s="483"/>
      <c r="AR27" s="525"/>
      <c r="AS27" s="482">
        <v>2695</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v>1093345</v>
      </c>
      <c r="BO27" s="608"/>
      <c r="BP27" s="608"/>
      <c r="BQ27" s="608"/>
      <c r="BR27" s="608"/>
      <c r="BS27" s="608"/>
      <c r="BT27" s="608"/>
      <c r="BU27" s="609"/>
      <c r="BV27" s="607">
        <v>1093292</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185</v>
      </c>
      <c r="F28" s="461"/>
      <c r="G28" s="461"/>
      <c r="H28" s="461"/>
      <c r="I28" s="461"/>
      <c r="J28" s="461"/>
      <c r="K28" s="462"/>
      <c r="L28" s="482">
        <v>1</v>
      </c>
      <c r="M28" s="483"/>
      <c r="N28" s="483"/>
      <c r="O28" s="483"/>
      <c r="P28" s="525"/>
      <c r="Q28" s="482">
        <v>4300</v>
      </c>
      <c r="R28" s="483"/>
      <c r="S28" s="483"/>
      <c r="T28" s="483"/>
      <c r="U28" s="483"/>
      <c r="V28" s="525"/>
      <c r="W28" s="584"/>
      <c r="X28" s="572"/>
      <c r="Y28" s="573"/>
      <c r="Z28" s="481" t="s">
        <v>186</v>
      </c>
      <c r="AA28" s="461"/>
      <c r="AB28" s="461"/>
      <c r="AC28" s="461"/>
      <c r="AD28" s="461"/>
      <c r="AE28" s="461"/>
      <c r="AF28" s="461"/>
      <c r="AG28" s="462"/>
      <c r="AH28" s="482" t="s">
        <v>181</v>
      </c>
      <c r="AI28" s="483"/>
      <c r="AJ28" s="483"/>
      <c r="AK28" s="483"/>
      <c r="AL28" s="525"/>
      <c r="AM28" s="482" t="s">
        <v>181</v>
      </c>
      <c r="AN28" s="483"/>
      <c r="AO28" s="483"/>
      <c r="AP28" s="483"/>
      <c r="AQ28" s="483"/>
      <c r="AR28" s="525"/>
      <c r="AS28" s="482" t="s">
        <v>181</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662385</v>
      </c>
      <c r="BO28" s="395"/>
      <c r="BP28" s="395"/>
      <c r="BQ28" s="395"/>
      <c r="BR28" s="395"/>
      <c r="BS28" s="395"/>
      <c r="BT28" s="395"/>
      <c r="BU28" s="396"/>
      <c r="BV28" s="394">
        <v>462376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188</v>
      </c>
      <c r="F29" s="461"/>
      <c r="G29" s="461"/>
      <c r="H29" s="461"/>
      <c r="I29" s="461"/>
      <c r="J29" s="461"/>
      <c r="K29" s="462"/>
      <c r="L29" s="482">
        <v>15</v>
      </c>
      <c r="M29" s="483"/>
      <c r="N29" s="483"/>
      <c r="O29" s="483"/>
      <c r="P29" s="525"/>
      <c r="Q29" s="482">
        <v>4000</v>
      </c>
      <c r="R29" s="483"/>
      <c r="S29" s="483"/>
      <c r="T29" s="483"/>
      <c r="U29" s="483"/>
      <c r="V29" s="525"/>
      <c r="W29" s="585"/>
      <c r="X29" s="586"/>
      <c r="Y29" s="587"/>
      <c r="Z29" s="481" t="s">
        <v>189</v>
      </c>
      <c r="AA29" s="461"/>
      <c r="AB29" s="461"/>
      <c r="AC29" s="461"/>
      <c r="AD29" s="461"/>
      <c r="AE29" s="461"/>
      <c r="AF29" s="461"/>
      <c r="AG29" s="462"/>
      <c r="AH29" s="482">
        <v>281</v>
      </c>
      <c r="AI29" s="483"/>
      <c r="AJ29" s="483"/>
      <c r="AK29" s="483"/>
      <c r="AL29" s="525"/>
      <c r="AM29" s="482">
        <v>881114</v>
      </c>
      <c r="AN29" s="483"/>
      <c r="AO29" s="483"/>
      <c r="AP29" s="483"/>
      <c r="AQ29" s="483"/>
      <c r="AR29" s="525"/>
      <c r="AS29" s="482">
        <v>3136</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28443</v>
      </c>
      <c r="BO29" s="432"/>
      <c r="BP29" s="432"/>
      <c r="BQ29" s="432"/>
      <c r="BR29" s="432"/>
      <c r="BS29" s="432"/>
      <c r="BT29" s="432"/>
      <c r="BU29" s="433"/>
      <c r="BV29" s="431">
        <v>28442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97.9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1291391</v>
      </c>
      <c r="BO30" s="608"/>
      <c r="BP30" s="608"/>
      <c r="BQ30" s="608"/>
      <c r="BR30" s="608"/>
      <c r="BS30" s="608"/>
      <c r="BT30" s="608"/>
      <c r="BU30" s="609"/>
      <c r="BV30" s="607">
        <v>1041999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198</v>
      </c>
      <c r="D33" s="455"/>
      <c r="E33" s="420" t="s">
        <v>199</v>
      </c>
      <c r="F33" s="420"/>
      <c r="G33" s="420"/>
      <c r="H33" s="420"/>
      <c r="I33" s="420"/>
      <c r="J33" s="420"/>
      <c r="K33" s="420"/>
      <c r="L33" s="420"/>
      <c r="M33" s="420"/>
      <c r="N33" s="420"/>
      <c r="O33" s="420"/>
      <c r="P33" s="420"/>
      <c r="Q33" s="420"/>
      <c r="R33" s="420"/>
      <c r="S33" s="420"/>
      <c r="T33" s="216"/>
      <c r="U33" s="455" t="s">
        <v>200</v>
      </c>
      <c r="V33" s="455"/>
      <c r="W33" s="420" t="s">
        <v>199</v>
      </c>
      <c r="X33" s="420"/>
      <c r="Y33" s="420"/>
      <c r="Z33" s="420"/>
      <c r="AA33" s="420"/>
      <c r="AB33" s="420"/>
      <c r="AC33" s="420"/>
      <c r="AD33" s="420"/>
      <c r="AE33" s="420"/>
      <c r="AF33" s="420"/>
      <c r="AG33" s="420"/>
      <c r="AH33" s="420"/>
      <c r="AI33" s="420"/>
      <c r="AJ33" s="420"/>
      <c r="AK33" s="420"/>
      <c r="AL33" s="216"/>
      <c r="AM33" s="455" t="s">
        <v>201</v>
      </c>
      <c r="AN33" s="455"/>
      <c r="AO33" s="420" t="s">
        <v>199</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200</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水族館事業特別会計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新川広域圏事務組合(一般会計)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魚津市施設管理公社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富山県市町村会館管理組合</v>
      </c>
      <c r="BZ35" s="621"/>
      <c r="CA35" s="621"/>
      <c r="CB35" s="621"/>
      <c r="CC35" s="621"/>
      <c r="CD35" s="621"/>
      <c r="CE35" s="621"/>
      <c r="CF35" s="621"/>
      <c r="CG35" s="621"/>
      <c r="CH35" s="621"/>
      <c r="CI35" s="621"/>
      <c r="CJ35" s="621"/>
      <c r="CK35" s="621"/>
      <c r="CL35" s="621"/>
      <c r="CM35" s="621"/>
      <c r="CN35" s="214"/>
      <c r="CO35" s="620">
        <f t="shared" ref="CO35:CO43" si="3">IF(CQ35="","",CO34+1)</f>
        <v>15</v>
      </c>
      <c r="CP35" s="620"/>
      <c r="CQ35" s="621" t="str">
        <f>IF('各会計、関係団体の財政状況及び健全化判断比率'!BS8="","",'各会計、関係団体の財政状況及び健全化判断比率'!BS8)</f>
        <v>魚津市体育協会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富山県市町村総合事務組合(一般会計)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富山県後期高齢者医療広域連合(一般会計)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富山県後期高齢者医療広域連合(特別会計)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富山県東部消防組合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ey+bNLQjXJrQ3CQHAgGgc8+cfHvWBE/V3mBewMl45QGTh5nnfQ08u5y9U7BZHiZTCIND18HODWfVFRhZwgcJLw==" saltValue="SzMOWzzLKkBr0V1asj+a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228</v>
      </c>
      <c r="C5" s="634"/>
      <c r="D5" s="634"/>
      <c r="E5" s="634"/>
      <c r="F5" s="634"/>
      <c r="G5" s="634"/>
      <c r="H5" s="634"/>
      <c r="I5" s="634"/>
      <c r="J5" s="634"/>
      <c r="K5" s="634"/>
      <c r="L5" s="634"/>
      <c r="M5" s="634"/>
      <c r="N5" s="634"/>
      <c r="O5" s="634"/>
      <c r="P5" s="634"/>
      <c r="Q5" s="635"/>
      <c r="R5" s="636">
        <v>6532188</v>
      </c>
      <c r="S5" s="637"/>
      <c r="T5" s="637"/>
      <c r="U5" s="637"/>
      <c r="V5" s="637"/>
      <c r="W5" s="637"/>
      <c r="X5" s="637"/>
      <c r="Y5" s="638"/>
      <c r="Z5" s="639">
        <v>28</v>
      </c>
      <c r="AA5" s="639"/>
      <c r="AB5" s="639"/>
      <c r="AC5" s="639"/>
      <c r="AD5" s="640">
        <v>6532188</v>
      </c>
      <c r="AE5" s="640"/>
      <c r="AF5" s="640"/>
      <c r="AG5" s="640"/>
      <c r="AH5" s="640"/>
      <c r="AI5" s="640"/>
      <c r="AJ5" s="640"/>
      <c r="AK5" s="640"/>
      <c r="AL5" s="641">
        <v>61.8</v>
      </c>
      <c r="AM5" s="642"/>
      <c r="AN5" s="642"/>
      <c r="AO5" s="643"/>
      <c r="AP5" s="633" t="s">
        <v>229</v>
      </c>
      <c r="AQ5" s="634"/>
      <c r="AR5" s="634"/>
      <c r="AS5" s="634"/>
      <c r="AT5" s="634"/>
      <c r="AU5" s="634"/>
      <c r="AV5" s="634"/>
      <c r="AW5" s="634"/>
      <c r="AX5" s="634"/>
      <c r="AY5" s="634"/>
      <c r="AZ5" s="634"/>
      <c r="BA5" s="634"/>
      <c r="BB5" s="634"/>
      <c r="BC5" s="634"/>
      <c r="BD5" s="634"/>
      <c r="BE5" s="634"/>
      <c r="BF5" s="635"/>
      <c r="BG5" s="647">
        <v>6527846</v>
      </c>
      <c r="BH5" s="648"/>
      <c r="BI5" s="648"/>
      <c r="BJ5" s="648"/>
      <c r="BK5" s="648"/>
      <c r="BL5" s="648"/>
      <c r="BM5" s="648"/>
      <c r="BN5" s="649"/>
      <c r="BO5" s="650">
        <v>99.9</v>
      </c>
      <c r="BP5" s="650"/>
      <c r="BQ5" s="650"/>
      <c r="BR5" s="650"/>
      <c r="BS5" s="651">
        <v>522887</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c r="B6" s="644" t="s">
        <v>233</v>
      </c>
      <c r="C6" s="645"/>
      <c r="D6" s="645"/>
      <c r="E6" s="645"/>
      <c r="F6" s="645"/>
      <c r="G6" s="645"/>
      <c r="H6" s="645"/>
      <c r="I6" s="645"/>
      <c r="J6" s="645"/>
      <c r="K6" s="645"/>
      <c r="L6" s="645"/>
      <c r="M6" s="645"/>
      <c r="N6" s="645"/>
      <c r="O6" s="645"/>
      <c r="P6" s="645"/>
      <c r="Q6" s="646"/>
      <c r="R6" s="647">
        <v>161023</v>
      </c>
      <c r="S6" s="648"/>
      <c r="T6" s="648"/>
      <c r="U6" s="648"/>
      <c r="V6" s="648"/>
      <c r="W6" s="648"/>
      <c r="X6" s="648"/>
      <c r="Y6" s="649"/>
      <c r="Z6" s="650">
        <v>0.7</v>
      </c>
      <c r="AA6" s="650"/>
      <c r="AB6" s="650"/>
      <c r="AC6" s="650"/>
      <c r="AD6" s="651">
        <v>161023</v>
      </c>
      <c r="AE6" s="651"/>
      <c r="AF6" s="651"/>
      <c r="AG6" s="651"/>
      <c r="AH6" s="651"/>
      <c r="AI6" s="651"/>
      <c r="AJ6" s="651"/>
      <c r="AK6" s="651"/>
      <c r="AL6" s="652">
        <v>1.5</v>
      </c>
      <c r="AM6" s="653"/>
      <c r="AN6" s="653"/>
      <c r="AO6" s="654"/>
      <c r="AP6" s="644" t="s">
        <v>234</v>
      </c>
      <c r="AQ6" s="645"/>
      <c r="AR6" s="645"/>
      <c r="AS6" s="645"/>
      <c r="AT6" s="645"/>
      <c r="AU6" s="645"/>
      <c r="AV6" s="645"/>
      <c r="AW6" s="645"/>
      <c r="AX6" s="645"/>
      <c r="AY6" s="645"/>
      <c r="AZ6" s="645"/>
      <c r="BA6" s="645"/>
      <c r="BB6" s="645"/>
      <c r="BC6" s="645"/>
      <c r="BD6" s="645"/>
      <c r="BE6" s="645"/>
      <c r="BF6" s="646"/>
      <c r="BG6" s="647">
        <v>6527846</v>
      </c>
      <c r="BH6" s="648"/>
      <c r="BI6" s="648"/>
      <c r="BJ6" s="648"/>
      <c r="BK6" s="648"/>
      <c r="BL6" s="648"/>
      <c r="BM6" s="648"/>
      <c r="BN6" s="649"/>
      <c r="BO6" s="650">
        <v>99.9</v>
      </c>
      <c r="BP6" s="650"/>
      <c r="BQ6" s="650"/>
      <c r="BR6" s="650"/>
      <c r="BS6" s="651">
        <v>522887</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194786</v>
      </c>
      <c r="CS6" s="648"/>
      <c r="CT6" s="648"/>
      <c r="CU6" s="648"/>
      <c r="CV6" s="648"/>
      <c r="CW6" s="648"/>
      <c r="CX6" s="648"/>
      <c r="CY6" s="649"/>
      <c r="CZ6" s="641">
        <v>0.9</v>
      </c>
      <c r="DA6" s="642"/>
      <c r="DB6" s="642"/>
      <c r="DC6" s="661"/>
      <c r="DD6" s="656" t="s">
        <v>176</v>
      </c>
      <c r="DE6" s="648"/>
      <c r="DF6" s="648"/>
      <c r="DG6" s="648"/>
      <c r="DH6" s="648"/>
      <c r="DI6" s="648"/>
      <c r="DJ6" s="648"/>
      <c r="DK6" s="648"/>
      <c r="DL6" s="648"/>
      <c r="DM6" s="648"/>
      <c r="DN6" s="648"/>
      <c r="DO6" s="648"/>
      <c r="DP6" s="649"/>
      <c r="DQ6" s="656">
        <v>194786</v>
      </c>
      <c r="DR6" s="648"/>
      <c r="DS6" s="648"/>
      <c r="DT6" s="648"/>
      <c r="DU6" s="648"/>
      <c r="DV6" s="648"/>
      <c r="DW6" s="648"/>
      <c r="DX6" s="648"/>
      <c r="DY6" s="648"/>
      <c r="DZ6" s="648"/>
      <c r="EA6" s="648"/>
      <c r="EB6" s="648"/>
      <c r="EC6" s="657"/>
    </row>
    <row r="7" spans="2:143" ht="11.25" customHeight="1">
      <c r="B7" s="644" t="s">
        <v>236</v>
      </c>
      <c r="C7" s="645"/>
      <c r="D7" s="645"/>
      <c r="E7" s="645"/>
      <c r="F7" s="645"/>
      <c r="G7" s="645"/>
      <c r="H7" s="645"/>
      <c r="I7" s="645"/>
      <c r="J7" s="645"/>
      <c r="K7" s="645"/>
      <c r="L7" s="645"/>
      <c r="M7" s="645"/>
      <c r="N7" s="645"/>
      <c r="O7" s="645"/>
      <c r="P7" s="645"/>
      <c r="Q7" s="646"/>
      <c r="R7" s="647">
        <v>6192</v>
      </c>
      <c r="S7" s="648"/>
      <c r="T7" s="648"/>
      <c r="U7" s="648"/>
      <c r="V7" s="648"/>
      <c r="W7" s="648"/>
      <c r="X7" s="648"/>
      <c r="Y7" s="649"/>
      <c r="Z7" s="650">
        <v>0</v>
      </c>
      <c r="AA7" s="650"/>
      <c r="AB7" s="650"/>
      <c r="AC7" s="650"/>
      <c r="AD7" s="651">
        <v>6192</v>
      </c>
      <c r="AE7" s="651"/>
      <c r="AF7" s="651"/>
      <c r="AG7" s="651"/>
      <c r="AH7" s="651"/>
      <c r="AI7" s="651"/>
      <c r="AJ7" s="651"/>
      <c r="AK7" s="651"/>
      <c r="AL7" s="652">
        <v>0.1</v>
      </c>
      <c r="AM7" s="653"/>
      <c r="AN7" s="653"/>
      <c r="AO7" s="654"/>
      <c r="AP7" s="644" t="s">
        <v>237</v>
      </c>
      <c r="AQ7" s="645"/>
      <c r="AR7" s="645"/>
      <c r="AS7" s="645"/>
      <c r="AT7" s="645"/>
      <c r="AU7" s="645"/>
      <c r="AV7" s="645"/>
      <c r="AW7" s="645"/>
      <c r="AX7" s="645"/>
      <c r="AY7" s="645"/>
      <c r="AZ7" s="645"/>
      <c r="BA7" s="645"/>
      <c r="BB7" s="645"/>
      <c r="BC7" s="645"/>
      <c r="BD7" s="645"/>
      <c r="BE7" s="645"/>
      <c r="BF7" s="646"/>
      <c r="BG7" s="647">
        <v>2634245</v>
      </c>
      <c r="BH7" s="648"/>
      <c r="BI7" s="648"/>
      <c r="BJ7" s="648"/>
      <c r="BK7" s="648"/>
      <c r="BL7" s="648"/>
      <c r="BM7" s="648"/>
      <c r="BN7" s="649"/>
      <c r="BO7" s="650">
        <v>40.299999999999997</v>
      </c>
      <c r="BP7" s="650"/>
      <c r="BQ7" s="650"/>
      <c r="BR7" s="650"/>
      <c r="BS7" s="651">
        <v>91956</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6608930</v>
      </c>
      <c r="CS7" s="648"/>
      <c r="CT7" s="648"/>
      <c r="CU7" s="648"/>
      <c r="CV7" s="648"/>
      <c r="CW7" s="648"/>
      <c r="CX7" s="648"/>
      <c r="CY7" s="649"/>
      <c r="CZ7" s="650">
        <v>30.4</v>
      </c>
      <c r="DA7" s="650"/>
      <c r="DB7" s="650"/>
      <c r="DC7" s="650"/>
      <c r="DD7" s="656">
        <v>66177</v>
      </c>
      <c r="DE7" s="648"/>
      <c r="DF7" s="648"/>
      <c r="DG7" s="648"/>
      <c r="DH7" s="648"/>
      <c r="DI7" s="648"/>
      <c r="DJ7" s="648"/>
      <c r="DK7" s="648"/>
      <c r="DL7" s="648"/>
      <c r="DM7" s="648"/>
      <c r="DN7" s="648"/>
      <c r="DO7" s="648"/>
      <c r="DP7" s="649"/>
      <c r="DQ7" s="656">
        <v>1768202</v>
      </c>
      <c r="DR7" s="648"/>
      <c r="DS7" s="648"/>
      <c r="DT7" s="648"/>
      <c r="DU7" s="648"/>
      <c r="DV7" s="648"/>
      <c r="DW7" s="648"/>
      <c r="DX7" s="648"/>
      <c r="DY7" s="648"/>
      <c r="DZ7" s="648"/>
      <c r="EA7" s="648"/>
      <c r="EB7" s="648"/>
      <c r="EC7" s="657"/>
    </row>
    <row r="8" spans="2:143" ht="11.25" customHeight="1">
      <c r="B8" s="644" t="s">
        <v>239</v>
      </c>
      <c r="C8" s="645"/>
      <c r="D8" s="645"/>
      <c r="E8" s="645"/>
      <c r="F8" s="645"/>
      <c r="G8" s="645"/>
      <c r="H8" s="645"/>
      <c r="I8" s="645"/>
      <c r="J8" s="645"/>
      <c r="K8" s="645"/>
      <c r="L8" s="645"/>
      <c r="M8" s="645"/>
      <c r="N8" s="645"/>
      <c r="O8" s="645"/>
      <c r="P8" s="645"/>
      <c r="Q8" s="646"/>
      <c r="R8" s="647">
        <v>26394</v>
      </c>
      <c r="S8" s="648"/>
      <c r="T8" s="648"/>
      <c r="U8" s="648"/>
      <c r="V8" s="648"/>
      <c r="W8" s="648"/>
      <c r="X8" s="648"/>
      <c r="Y8" s="649"/>
      <c r="Z8" s="650">
        <v>0.1</v>
      </c>
      <c r="AA8" s="650"/>
      <c r="AB8" s="650"/>
      <c r="AC8" s="650"/>
      <c r="AD8" s="651">
        <v>26394</v>
      </c>
      <c r="AE8" s="651"/>
      <c r="AF8" s="651"/>
      <c r="AG8" s="651"/>
      <c r="AH8" s="651"/>
      <c r="AI8" s="651"/>
      <c r="AJ8" s="651"/>
      <c r="AK8" s="651"/>
      <c r="AL8" s="652">
        <v>0.2</v>
      </c>
      <c r="AM8" s="653"/>
      <c r="AN8" s="653"/>
      <c r="AO8" s="654"/>
      <c r="AP8" s="644" t="s">
        <v>240</v>
      </c>
      <c r="AQ8" s="645"/>
      <c r="AR8" s="645"/>
      <c r="AS8" s="645"/>
      <c r="AT8" s="645"/>
      <c r="AU8" s="645"/>
      <c r="AV8" s="645"/>
      <c r="AW8" s="645"/>
      <c r="AX8" s="645"/>
      <c r="AY8" s="645"/>
      <c r="AZ8" s="645"/>
      <c r="BA8" s="645"/>
      <c r="BB8" s="645"/>
      <c r="BC8" s="645"/>
      <c r="BD8" s="645"/>
      <c r="BE8" s="645"/>
      <c r="BF8" s="646"/>
      <c r="BG8" s="647">
        <v>94500</v>
      </c>
      <c r="BH8" s="648"/>
      <c r="BI8" s="648"/>
      <c r="BJ8" s="648"/>
      <c r="BK8" s="648"/>
      <c r="BL8" s="648"/>
      <c r="BM8" s="648"/>
      <c r="BN8" s="649"/>
      <c r="BO8" s="650">
        <v>1.4</v>
      </c>
      <c r="BP8" s="650"/>
      <c r="BQ8" s="650"/>
      <c r="BR8" s="650"/>
      <c r="BS8" s="656" t="s">
        <v>181</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5762660</v>
      </c>
      <c r="CS8" s="648"/>
      <c r="CT8" s="648"/>
      <c r="CU8" s="648"/>
      <c r="CV8" s="648"/>
      <c r="CW8" s="648"/>
      <c r="CX8" s="648"/>
      <c r="CY8" s="649"/>
      <c r="CZ8" s="650">
        <v>26.5</v>
      </c>
      <c r="DA8" s="650"/>
      <c r="DB8" s="650"/>
      <c r="DC8" s="650"/>
      <c r="DD8" s="656">
        <v>76387</v>
      </c>
      <c r="DE8" s="648"/>
      <c r="DF8" s="648"/>
      <c r="DG8" s="648"/>
      <c r="DH8" s="648"/>
      <c r="DI8" s="648"/>
      <c r="DJ8" s="648"/>
      <c r="DK8" s="648"/>
      <c r="DL8" s="648"/>
      <c r="DM8" s="648"/>
      <c r="DN8" s="648"/>
      <c r="DO8" s="648"/>
      <c r="DP8" s="649"/>
      <c r="DQ8" s="656">
        <v>3134673</v>
      </c>
      <c r="DR8" s="648"/>
      <c r="DS8" s="648"/>
      <c r="DT8" s="648"/>
      <c r="DU8" s="648"/>
      <c r="DV8" s="648"/>
      <c r="DW8" s="648"/>
      <c r="DX8" s="648"/>
      <c r="DY8" s="648"/>
      <c r="DZ8" s="648"/>
      <c r="EA8" s="648"/>
      <c r="EB8" s="648"/>
      <c r="EC8" s="657"/>
    </row>
    <row r="9" spans="2:143" ht="11.25" customHeight="1">
      <c r="B9" s="644" t="s">
        <v>242</v>
      </c>
      <c r="C9" s="645"/>
      <c r="D9" s="645"/>
      <c r="E9" s="645"/>
      <c r="F9" s="645"/>
      <c r="G9" s="645"/>
      <c r="H9" s="645"/>
      <c r="I9" s="645"/>
      <c r="J9" s="645"/>
      <c r="K9" s="645"/>
      <c r="L9" s="645"/>
      <c r="M9" s="645"/>
      <c r="N9" s="645"/>
      <c r="O9" s="645"/>
      <c r="P9" s="645"/>
      <c r="Q9" s="646"/>
      <c r="R9" s="647">
        <v>29667</v>
      </c>
      <c r="S9" s="648"/>
      <c r="T9" s="648"/>
      <c r="U9" s="648"/>
      <c r="V9" s="648"/>
      <c r="W9" s="648"/>
      <c r="X9" s="648"/>
      <c r="Y9" s="649"/>
      <c r="Z9" s="650">
        <v>0.1</v>
      </c>
      <c r="AA9" s="650"/>
      <c r="AB9" s="650"/>
      <c r="AC9" s="650"/>
      <c r="AD9" s="651">
        <v>29667</v>
      </c>
      <c r="AE9" s="651"/>
      <c r="AF9" s="651"/>
      <c r="AG9" s="651"/>
      <c r="AH9" s="651"/>
      <c r="AI9" s="651"/>
      <c r="AJ9" s="651"/>
      <c r="AK9" s="651"/>
      <c r="AL9" s="652">
        <v>0.3</v>
      </c>
      <c r="AM9" s="653"/>
      <c r="AN9" s="653"/>
      <c r="AO9" s="654"/>
      <c r="AP9" s="644" t="s">
        <v>243</v>
      </c>
      <c r="AQ9" s="645"/>
      <c r="AR9" s="645"/>
      <c r="AS9" s="645"/>
      <c r="AT9" s="645"/>
      <c r="AU9" s="645"/>
      <c r="AV9" s="645"/>
      <c r="AW9" s="645"/>
      <c r="AX9" s="645"/>
      <c r="AY9" s="645"/>
      <c r="AZ9" s="645"/>
      <c r="BA9" s="645"/>
      <c r="BB9" s="645"/>
      <c r="BC9" s="645"/>
      <c r="BD9" s="645"/>
      <c r="BE9" s="645"/>
      <c r="BF9" s="646"/>
      <c r="BG9" s="647">
        <v>2148192</v>
      </c>
      <c r="BH9" s="648"/>
      <c r="BI9" s="648"/>
      <c r="BJ9" s="648"/>
      <c r="BK9" s="648"/>
      <c r="BL9" s="648"/>
      <c r="BM9" s="648"/>
      <c r="BN9" s="649"/>
      <c r="BO9" s="650">
        <v>32.9</v>
      </c>
      <c r="BP9" s="650"/>
      <c r="BQ9" s="650"/>
      <c r="BR9" s="650"/>
      <c r="BS9" s="656" t="s">
        <v>181</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1196982</v>
      </c>
      <c r="CS9" s="648"/>
      <c r="CT9" s="648"/>
      <c r="CU9" s="648"/>
      <c r="CV9" s="648"/>
      <c r="CW9" s="648"/>
      <c r="CX9" s="648"/>
      <c r="CY9" s="649"/>
      <c r="CZ9" s="650">
        <v>5.5</v>
      </c>
      <c r="DA9" s="650"/>
      <c r="DB9" s="650"/>
      <c r="DC9" s="650"/>
      <c r="DD9" s="656">
        <v>7514</v>
      </c>
      <c r="DE9" s="648"/>
      <c r="DF9" s="648"/>
      <c r="DG9" s="648"/>
      <c r="DH9" s="648"/>
      <c r="DI9" s="648"/>
      <c r="DJ9" s="648"/>
      <c r="DK9" s="648"/>
      <c r="DL9" s="648"/>
      <c r="DM9" s="648"/>
      <c r="DN9" s="648"/>
      <c r="DO9" s="648"/>
      <c r="DP9" s="649"/>
      <c r="DQ9" s="656">
        <v>1113693</v>
      </c>
      <c r="DR9" s="648"/>
      <c r="DS9" s="648"/>
      <c r="DT9" s="648"/>
      <c r="DU9" s="648"/>
      <c r="DV9" s="648"/>
      <c r="DW9" s="648"/>
      <c r="DX9" s="648"/>
      <c r="DY9" s="648"/>
      <c r="DZ9" s="648"/>
      <c r="EA9" s="648"/>
      <c r="EB9" s="648"/>
      <c r="EC9" s="657"/>
    </row>
    <row r="10" spans="2:143" ht="11.25" customHeight="1">
      <c r="B10" s="644" t="s">
        <v>245</v>
      </c>
      <c r="C10" s="645"/>
      <c r="D10" s="645"/>
      <c r="E10" s="645"/>
      <c r="F10" s="645"/>
      <c r="G10" s="645"/>
      <c r="H10" s="645"/>
      <c r="I10" s="645"/>
      <c r="J10" s="645"/>
      <c r="K10" s="645"/>
      <c r="L10" s="645"/>
      <c r="M10" s="645"/>
      <c r="N10" s="645"/>
      <c r="O10" s="645"/>
      <c r="P10" s="645"/>
      <c r="Q10" s="646"/>
      <c r="R10" s="647" t="s">
        <v>176</v>
      </c>
      <c r="S10" s="648"/>
      <c r="T10" s="648"/>
      <c r="U10" s="648"/>
      <c r="V10" s="648"/>
      <c r="W10" s="648"/>
      <c r="X10" s="648"/>
      <c r="Y10" s="649"/>
      <c r="Z10" s="650" t="s">
        <v>181</v>
      </c>
      <c r="AA10" s="650"/>
      <c r="AB10" s="650"/>
      <c r="AC10" s="650"/>
      <c r="AD10" s="651" t="s">
        <v>181</v>
      </c>
      <c r="AE10" s="651"/>
      <c r="AF10" s="651"/>
      <c r="AG10" s="651"/>
      <c r="AH10" s="651"/>
      <c r="AI10" s="651"/>
      <c r="AJ10" s="651"/>
      <c r="AK10" s="651"/>
      <c r="AL10" s="652" t="s">
        <v>181</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163759</v>
      </c>
      <c r="BH10" s="648"/>
      <c r="BI10" s="648"/>
      <c r="BJ10" s="648"/>
      <c r="BK10" s="648"/>
      <c r="BL10" s="648"/>
      <c r="BM10" s="648"/>
      <c r="BN10" s="649"/>
      <c r="BO10" s="650">
        <v>2.5</v>
      </c>
      <c r="BP10" s="650"/>
      <c r="BQ10" s="650"/>
      <c r="BR10" s="650"/>
      <c r="BS10" s="656">
        <v>27185</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77957</v>
      </c>
      <c r="CS10" s="648"/>
      <c r="CT10" s="648"/>
      <c r="CU10" s="648"/>
      <c r="CV10" s="648"/>
      <c r="CW10" s="648"/>
      <c r="CX10" s="648"/>
      <c r="CY10" s="649"/>
      <c r="CZ10" s="650">
        <v>0.4</v>
      </c>
      <c r="DA10" s="650"/>
      <c r="DB10" s="650"/>
      <c r="DC10" s="650"/>
      <c r="DD10" s="656" t="s">
        <v>181</v>
      </c>
      <c r="DE10" s="648"/>
      <c r="DF10" s="648"/>
      <c r="DG10" s="648"/>
      <c r="DH10" s="648"/>
      <c r="DI10" s="648"/>
      <c r="DJ10" s="648"/>
      <c r="DK10" s="648"/>
      <c r="DL10" s="648"/>
      <c r="DM10" s="648"/>
      <c r="DN10" s="648"/>
      <c r="DO10" s="648"/>
      <c r="DP10" s="649"/>
      <c r="DQ10" s="656">
        <v>22952</v>
      </c>
      <c r="DR10" s="648"/>
      <c r="DS10" s="648"/>
      <c r="DT10" s="648"/>
      <c r="DU10" s="648"/>
      <c r="DV10" s="648"/>
      <c r="DW10" s="648"/>
      <c r="DX10" s="648"/>
      <c r="DY10" s="648"/>
      <c r="DZ10" s="648"/>
      <c r="EA10" s="648"/>
      <c r="EB10" s="648"/>
      <c r="EC10" s="657"/>
    </row>
    <row r="11" spans="2:143" ht="11.25" customHeight="1">
      <c r="B11" s="644" t="s">
        <v>248</v>
      </c>
      <c r="C11" s="645"/>
      <c r="D11" s="645"/>
      <c r="E11" s="645"/>
      <c r="F11" s="645"/>
      <c r="G11" s="645"/>
      <c r="H11" s="645"/>
      <c r="I11" s="645"/>
      <c r="J11" s="645"/>
      <c r="K11" s="645"/>
      <c r="L11" s="645"/>
      <c r="M11" s="645"/>
      <c r="N11" s="645"/>
      <c r="O11" s="645"/>
      <c r="P11" s="645"/>
      <c r="Q11" s="646"/>
      <c r="R11" s="647">
        <v>983341</v>
      </c>
      <c r="S11" s="648"/>
      <c r="T11" s="648"/>
      <c r="U11" s="648"/>
      <c r="V11" s="648"/>
      <c r="W11" s="648"/>
      <c r="X11" s="648"/>
      <c r="Y11" s="649"/>
      <c r="Z11" s="652">
        <v>4.2</v>
      </c>
      <c r="AA11" s="653"/>
      <c r="AB11" s="653"/>
      <c r="AC11" s="665"/>
      <c r="AD11" s="656">
        <v>983341</v>
      </c>
      <c r="AE11" s="648"/>
      <c r="AF11" s="648"/>
      <c r="AG11" s="648"/>
      <c r="AH11" s="648"/>
      <c r="AI11" s="648"/>
      <c r="AJ11" s="648"/>
      <c r="AK11" s="649"/>
      <c r="AL11" s="652">
        <v>9.3000000000000007</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227794</v>
      </c>
      <c r="BH11" s="648"/>
      <c r="BI11" s="648"/>
      <c r="BJ11" s="648"/>
      <c r="BK11" s="648"/>
      <c r="BL11" s="648"/>
      <c r="BM11" s="648"/>
      <c r="BN11" s="649"/>
      <c r="BO11" s="650">
        <v>3.5</v>
      </c>
      <c r="BP11" s="650"/>
      <c r="BQ11" s="650"/>
      <c r="BR11" s="650"/>
      <c r="BS11" s="656">
        <v>64771</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713291</v>
      </c>
      <c r="CS11" s="648"/>
      <c r="CT11" s="648"/>
      <c r="CU11" s="648"/>
      <c r="CV11" s="648"/>
      <c r="CW11" s="648"/>
      <c r="CX11" s="648"/>
      <c r="CY11" s="649"/>
      <c r="CZ11" s="650">
        <v>3.3</v>
      </c>
      <c r="DA11" s="650"/>
      <c r="DB11" s="650"/>
      <c r="DC11" s="650"/>
      <c r="DD11" s="656">
        <v>197731</v>
      </c>
      <c r="DE11" s="648"/>
      <c r="DF11" s="648"/>
      <c r="DG11" s="648"/>
      <c r="DH11" s="648"/>
      <c r="DI11" s="648"/>
      <c r="DJ11" s="648"/>
      <c r="DK11" s="648"/>
      <c r="DL11" s="648"/>
      <c r="DM11" s="648"/>
      <c r="DN11" s="648"/>
      <c r="DO11" s="648"/>
      <c r="DP11" s="649"/>
      <c r="DQ11" s="656">
        <v>448474</v>
      </c>
      <c r="DR11" s="648"/>
      <c r="DS11" s="648"/>
      <c r="DT11" s="648"/>
      <c r="DU11" s="648"/>
      <c r="DV11" s="648"/>
      <c r="DW11" s="648"/>
      <c r="DX11" s="648"/>
      <c r="DY11" s="648"/>
      <c r="DZ11" s="648"/>
      <c r="EA11" s="648"/>
      <c r="EB11" s="648"/>
      <c r="EC11" s="657"/>
    </row>
    <row r="12" spans="2:143" ht="11.25" customHeight="1">
      <c r="B12" s="644" t="s">
        <v>251</v>
      </c>
      <c r="C12" s="645"/>
      <c r="D12" s="645"/>
      <c r="E12" s="645"/>
      <c r="F12" s="645"/>
      <c r="G12" s="645"/>
      <c r="H12" s="645"/>
      <c r="I12" s="645"/>
      <c r="J12" s="645"/>
      <c r="K12" s="645"/>
      <c r="L12" s="645"/>
      <c r="M12" s="645"/>
      <c r="N12" s="645"/>
      <c r="O12" s="645"/>
      <c r="P12" s="645"/>
      <c r="Q12" s="646"/>
      <c r="R12" s="647">
        <v>10389</v>
      </c>
      <c r="S12" s="648"/>
      <c r="T12" s="648"/>
      <c r="U12" s="648"/>
      <c r="V12" s="648"/>
      <c r="W12" s="648"/>
      <c r="X12" s="648"/>
      <c r="Y12" s="649"/>
      <c r="Z12" s="650">
        <v>0</v>
      </c>
      <c r="AA12" s="650"/>
      <c r="AB12" s="650"/>
      <c r="AC12" s="650"/>
      <c r="AD12" s="651">
        <v>10389</v>
      </c>
      <c r="AE12" s="651"/>
      <c r="AF12" s="651"/>
      <c r="AG12" s="651"/>
      <c r="AH12" s="651"/>
      <c r="AI12" s="651"/>
      <c r="AJ12" s="651"/>
      <c r="AK12" s="651"/>
      <c r="AL12" s="652">
        <v>0.1</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3480021</v>
      </c>
      <c r="BH12" s="648"/>
      <c r="BI12" s="648"/>
      <c r="BJ12" s="648"/>
      <c r="BK12" s="648"/>
      <c r="BL12" s="648"/>
      <c r="BM12" s="648"/>
      <c r="BN12" s="649"/>
      <c r="BO12" s="650">
        <v>53.3</v>
      </c>
      <c r="BP12" s="650"/>
      <c r="BQ12" s="650"/>
      <c r="BR12" s="650"/>
      <c r="BS12" s="656">
        <v>430931</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1251836</v>
      </c>
      <c r="CS12" s="648"/>
      <c r="CT12" s="648"/>
      <c r="CU12" s="648"/>
      <c r="CV12" s="648"/>
      <c r="CW12" s="648"/>
      <c r="CX12" s="648"/>
      <c r="CY12" s="649"/>
      <c r="CZ12" s="650">
        <v>5.8</v>
      </c>
      <c r="DA12" s="650"/>
      <c r="DB12" s="650"/>
      <c r="DC12" s="650"/>
      <c r="DD12" s="656">
        <v>156171</v>
      </c>
      <c r="DE12" s="648"/>
      <c r="DF12" s="648"/>
      <c r="DG12" s="648"/>
      <c r="DH12" s="648"/>
      <c r="DI12" s="648"/>
      <c r="DJ12" s="648"/>
      <c r="DK12" s="648"/>
      <c r="DL12" s="648"/>
      <c r="DM12" s="648"/>
      <c r="DN12" s="648"/>
      <c r="DO12" s="648"/>
      <c r="DP12" s="649"/>
      <c r="DQ12" s="656">
        <v>483285</v>
      </c>
      <c r="DR12" s="648"/>
      <c r="DS12" s="648"/>
      <c r="DT12" s="648"/>
      <c r="DU12" s="648"/>
      <c r="DV12" s="648"/>
      <c r="DW12" s="648"/>
      <c r="DX12" s="648"/>
      <c r="DY12" s="648"/>
      <c r="DZ12" s="648"/>
      <c r="EA12" s="648"/>
      <c r="EB12" s="648"/>
      <c r="EC12" s="657"/>
    </row>
    <row r="13" spans="2:143" ht="11.25" customHeight="1">
      <c r="B13" s="644" t="s">
        <v>254</v>
      </c>
      <c r="C13" s="645"/>
      <c r="D13" s="645"/>
      <c r="E13" s="645"/>
      <c r="F13" s="645"/>
      <c r="G13" s="645"/>
      <c r="H13" s="645"/>
      <c r="I13" s="645"/>
      <c r="J13" s="645"/>
      <c r="K13" s="645"/>
      <c r="L13" s="645"/>
      <c r="M13" s="645"/>
      <c r="N13" s="645"/>
      <c r="O13" s="645"/>
      <c r="P13" s="645"/>
      <c r="Q13" s="646"/>
      <c r="R13" s="647" t="s">
        <v>181</v>
      </c>
      <c r="S13" s="648"/>
      <c r="T13" s="648"/>
      <c r="U13" s="648"/>
      <c r="V13" s="648"/>
      <c r="W13" s="648"/>
      <c r="X13" s="648"/>
      <c r="Y13" s="649"/>
      <c r="Z13" s="650" t="s">
        <v>181</v>
      </c>
      <c r="AA13" s="650"/>
      <c r="AB13" s="650"/>
      <c r="AC13" s="650"/>
      <c r="AD13" s="651" t="s">
        <v>181</v>
      </c>
      <c r="AE13" s="651"/>
      <c r="AF13" s="651"/>
      <c r="AG13" s="651"/>
      <c r="AH13" s="651"/>
      <c r="AI13" s="651"/>
      <c r="AJ13" s="651"/>
      <c r="AK13" s="651"/>
      <c r="AL13" s="652" t="s">
        <v>181</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3477319</v>
      </c>
      <c r="BH13" s="648"/>
      <c r="BI13" s="648"/>
      <c r="BJ13" s="648"/>
      <c r="BK13" s="648"/>
      <c r="BL13" s="648"/>
      <c r="BM13" s="648"/>
      <c r="BN13" s="649"/>
      <c r="BO13" s="650">
        <v>53.2</v>
      </c>
      <c r="BP13" s="650"/>
      <c r="BQ13" s="650"/>
      <c r="BR13" s="650"/>
      <c r="BS13" s="656">
        <v>430931</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1866113</v>
      </c>
      <c r="CS13" s="648"/>
      <c r="CT13" s="648"/>
      <c r="CU13" s="648"/>
      <c r="CV13" s="648"/>
      <c r="CW13" s="648"/>
      <c r="CX13" s="648"/>
      <c r="CY13" s="649"/>
      <c r="CZ13" s="650">
        <v>8.6</v>
      </c>
      <c r="DA13" s="650"/>
      <c r="DB13" s="650"/>
      <c r="DC13" s="650"/>
      <c r="DD13" s="656">
        <v>492283</v>
      </c>
      <c r="DE13" s="648"/>
      <c r="DF13" s="648"/>
      <c r="DG13" s="648"/>
      <c r="DH13" s="648"/>
      <c r="DI13" s="648"/>
      <c r="DJ13" s="648"/>
      <c r="DK13" s="648"/>
      <c r="DL13" s="648"/>
      <c r="DM13" s="648"/>
      <c r="DN13" s="648"/>
      <c r="DO13" s="648"/>
      <c r="DP13" s="649"/>
      <c r="DQ13" s="656">
        <v>1352181</v>
      </c>
      <c r="DR13" s="648"/>
      <c r="DS13" s="648"/>
      <c r="DT13" s="648"/>
      <c r="DU13" s="648"/>
      <c r="DV13" s="648"/>
      <c r="DW13" s="648"/>
      <c r="DX13" s="648"/>
      <c r="DY13" s="648"/>
      <c r="DZ13" s="648"/>
      <c r="EA13" s="648"/>
      <c r="EB13" s="648"/>
      <c r="EC13" s="657"/>
    </row>
    <row r="14" spans="2:143" ht="11.25" customHeight="1">
      <c r="B14" s="644" t="s">
        <v>257</v>
      </c>
      <c r="C14" s="645"/>
      <c r="D14" s="645"/>
      <c r="E14" s="645"/>
      <c r="F14" s="645"/>
      <c r="G14" s="645"/>
      <c r="H14" s="645"/>
      <c r="I14" s="645"/>
      <c r="J14" s="645"/>
      <c r="K14" s="645"/>
      <c r="L14" s="645"/>
      <c r="M14" s="645"/>
      <c r="N14" s="645"/>
      <c r="O14" s="645"/>
      <c r="P14" s="645"/>
      <c r="Q14" s="646"/>
      <c r="R14" s="647" t="s">
        <v>181</v>
      </c>
      <c r="S14" s="648"/>
      <c r="T14" s="648"/>
      <c r="U14" s="648"/>
      <c r="V14" s="648"/>
      <c r="W14" s="648"/>
      <c r="X14" s="648"/>
      <c r="Y14" s="649"/>
      <c r="Z14" s="650" t="s">
        <v>181</v>
      </c>
      <c r="AA14" s="650"/>
      <c r="AB14" s="650"/>
      <c r="AC14" s="650"/>
      <c r="AD14" s="651" t="s">
        <v>176</v>
      </c>
      <c r="AE14" s="651"/>
      <c r="AF14" s="651"/>
      <c r="AG14" s="651"/>
      <c r="AH14" s="651"/>
      <c r="AI14" s="651"/>
      <c r="AJ14" s="651"/>
      <c r="AK14" s="651"/>
      <c r="AL14" s="652" t="s">
        <v>181</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141080</v>
      </c>
      <c r="BH14" s="648"/>
      <c r="BI14" s="648"/>
      <c r="BJ14" s="648"/>
      <c r="BK14" s="648"/>
      <c r="BL14" s="648"/>
      <c r="BM14" s="648"/>
      <c r="BN14" s="649"/>
      <c r="BO14" s="650">
        <v>2.2000000000000002</v>
      </c>
      <c r="BP14" s="650"/>
      <c r="BQ14" s="650"/>
      <c r="BR14" s="650"/>
      <c r="BS14" s="656" t="s">
        <v>181</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570757</v>
      </c>
      <c r="CS14" s="648"/>
      <c r="CT14" s="648"/>
      <c r="CU14" s="648"/>
      <c r="CV14" s="648"/>
      <c r="CW14" s="648"/>
      <c r="CX14" s="648"/>
      <c r="CY14" s="649"/>
      <c r="CZ14" s="650">
        <v>2.6</v>
      </c>
      <c r="DA14" s="650"/>
      <c r="DB14" s="650"/>
      <c r="DC14" s="650"/>
      <c r="DD14" s="656">
        <v>14555</v>
      </c>
      <c r="DE14" s="648"/>
      <c r="DF14" s="648"/>
      <c r="DG14" s="648"/>
      <c r="DH14" s="648"/>
      <c r="DI14" s="648"/>
      <c r="DJ14" s="648"/>
      <c r="DK14" s="648"/>
      <c r="DL14" s="648"/>
      <c r="DM14" s="648"/>
      <c r="DN14" s="648"/>
      <c r="DO14" s="648"/>
      <c r="DP14" s="649"/>
      <c r="DQ14" s="656">
        <v>556439</v>
      </c>
      <c r="DR14" s="648"/>
      <c r="DS14" s="648"/>
      <c r="DT14" s="648"/>
      <c r="DU14" s="648"/>
      <c r="DV14" s="648"/>
      <c r="DW14" s="648"/>
      <c r="DX14" s="648"/>
      <c r="DY14" s="648"/>
      <c r="DZ14" s="648"/>
      <c r="EA14" s="648"/>
      <c r="EB14" s="648"/>
      <c r="EC14" s="657"/>
    </row>
    <row r="15" spans="2:143" ht="11.25" customHeight="1">
      <c r="B15" s="644" t="s">
        <v>260</v>
      </c>
      <c r="C15" s="645"/>
      <c r="D15" s="645"/>
      <c r="E15" s="645"/>
      <c r="F15" s="645"/>
      <c r="G15" s="645"/>
      <c r="H15" s="645"/>
      <c r="I15" s="645"/>
      <c r="J15" s="645"/>
      <c r="K15" s="645"/>
      <c r="L15" s="645"/>
      <c r="M15" s="645"/>
      <c r="N15" s="645"/>
      <c r="O15" s="645"/>
      <c r="P15" s="645"/>
      <c r="Q15" s="646"/>
      <c r="R15" s="647" t="s">
        <v>181</v>
      </c>
      <c r="S15" s="648"/>
      <c r="T15" s="648"/>
      <c r="U15" s="648"/>
      <c r="V15" s="648"/>
      <c r="W15" s="648"/>
      <c r="X15" s="648"/>
      <c r="Y15" s="649"/>
      <c r="Z15" s="650" t="s">
        <v>181</v>
      </c>
      <c r="AA15" s="650"/>
      <c r="AB15" s="650"/>
      <c r="AC15" s="650"/>
      <c r="AD15" s="651" t="s">
        <v>181</v>
      </c>
      <c r="AE15" s="651"/>
      <c r="AF15" s="651"/>
      <c r="AG15" s="651"/>
      <c r="AH15" s="651"/>
      <c r="AI15" s="651"/>
      <c r="AJ15" s="651"/>
      <c r="AK15" s="651"/>
      <c r="AL15" s="652" t="s">
        <v>181</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272500</v>
      </c>
      <c r="BH15" s="648"/>
      <c r="BI15" s="648"/>
      <c r="BJ15" s="648"/>
      <c r="BK15" s="648"/>
      <c r="BL15" s="648"/>
      <c r="BM15" s="648"/>
      <c r="BN15" s="649"/>
      <c r="BO15" s="650">
        <v>4.2</v>
      </c>
      <c r="BP15" s="650"/>
      <c r="BQ15" s="650"/>
      <c r="BR15" s="650"/>
      <c r="BS15" s="656" t="s">
        <v>181</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2005563</v>
      </c>
      <c r="CS15" s="648"/>
      <c r="CT15" s="648"/>
      <c r="CU15" s="648"/>
      <c r="CV15" s="648"/>
      <c r="CW15" s="648"/>
      <c r="CX15" s="648"/>
      <c r="CY15" s="649"/>
      <c r="CZ15" s="650">
        <v>9.1999999999999993</v>
      </c>
      <c r="DA15" s="650"/>
      <c r="DB15" s="650"/>
      <c r="DC15" s="650"/>
      <c r="DD15" s="656">
        <v>136051</v>
      </c>
      <c r="DE15" s="648"/>
      <c r="DF15" s="648"/>
      <c r="DG15" s="648"/>
      <c r="DH15" s="648"/>
      <c r="DI15" s="648"/>
      <c r="DJ15" s="648"/>
      <c r="DK15" s="648"/>
      <c r="DL15" s="648"/>
      <c r="DM15" s="648"/>
      <c r="DN15" s="648"/>
      <c r="DO15" s="648"/>
      <c r="DP15" s="649"/>
      <c r="DQ15" s="656">
        <v>1610037</v>
      </c>
      <c r="DR15" s="648"/>
      <c r="DS15" s="648"/>
      <c r="DT15" s="648"/>
      <c r="DU15" s="648"/>
      <c r="DV15" s="648"/>
      <c r="DW15" s="648"/>
      <c r="DX15" s="648"/>
      <c r="DY15" s="648"/>
      <c r="DZ15" s="648"/>
      <c r="EA15" s="648"/>
      <c r="EB15" s="648"/>
      <c r="EC15" s="657"/>
    </row>
    <row r="16" spans="2:143" ht="11.25" customHeight="1">
      <c r="B16" s="644" t="s">
        <v>263</v>
      </c>
      <c r="C16" s="645"/>
      <c r="D16" s="645"/>
      <c r="E16" s="645"/>
      <c r="F16" s="645"/>
      <c r="G16" s="645"/>
      <c r="H16" s="645"/>
      <c r="I16" s="645"/>
      <c r="J16" s="645"/>
      <c r="K16" s="645"/>
      <c r="L16" s="645"/>
      <c r="M16" s="645"/>
      <c r="N16" s="645"/>
      <c r="O16" s="645"/>
      <c r="P16" s="645"/>
      <c r="Q16" s="646"/>
      <c r="R16" s="647">
        <v>12256</v>
      </c>
      <c r="S16" s="648"/>
      <c r="T16" s="648"/>
      <c r="U16" s="648"/>
      <c r="V16" s="648"/>
      <c r="W16" s="648"/>
      <c r="X16" s="648"/>
      <c r="Y16" s="649"/>
      <c r="Z16" s="650">
        <v>0.1</v>
      </c>
      <c r="AA16" s="650"/>
      <c r="AB16" s="650"/>
      <c r="AC16" s="650"/>
      <c r="AD16" s="651">
        <v>12256</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181</v>
      </c>
      <c r="BH16" s="648"/>
      <c r="BI16" s="648"/>
      <c r="BJ16" s="648"/>
      <c r="BK16" s="648"/>
      <c r="BL16" s="648"/>
      <c r="BM16" s="648"/>
      <c r="BN16" s="649"/>
      <c r="BO16" s="650" t="s">
        <v>181</v>
      </c>
      <c r="BP16" s="650"/>
      <c r="BQ16" s="650"/>
      <c r="BR16" s="650"/>
      <c r="BS16" s="656" t="s">
        <v>181</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31208</v>
      </c>
      <c r="CS16" s="648"/>
      <c r="CT16" s="648"/>
      <c r="CU16" s="648"/>
      <c r="CV16" s="648"/>
      <c r="CW16" s="648"/>
      <c r="CX16" s="648"/>
      <c r="CY16" s="649"/>
      <c r="CZ16" s="650">
        <v>0.1</v>
      </c>
      <c r="DA16" s="650"/>
      <c r="DB16" s="650"/>
      <c r="DC16" s="650"/>
      <c r="DD16" s="656" t="s">
        <v>181</v>
      </c>
      <c r="DE16" s="648"/>
      <c r="DF16" s="648"/>
      <c r="DG16" s="648"/>
      <c r="DH16" s="648"/>
      <c r="DI16" s="648"/>
      <c r="DJ16" s="648"/>
      <c r="DK16" s="648"/>
      <c r="DL16" s="648"/>
      <c r="DM16" s="648"/>
      <c r="DN16" s="648"/>
      <c r="DO16" s="648"/>
      <c r="DP16" s="649"/>
      <c r="DQ16" s="656">
        <v>12694</v>
      </c>
      <c r="DR16" s="648"/>
      <c r="DS16" s="648"/>
      <c r="DT16" s="648"/>
      <c r="DU16" s="648"/>
      <c r="DV16" s="648"/>
      <c r="DW16" s="648"/>
      <c r="DX16" s="648"/>
      <c r="DY16" s="648"/>
      <c r="DZ16" s="648"/>
      <c r="EA16" s="648"/>
      <c r="EB16" s="648"/>
      <c r="EC16" s="657"/>
    </row>
    <row r="17" spans="2:133" ht="11.25" customHeight="1">
      <c r="B17" s="644" t="s">
        <v>266</v>
      </c>
      <c r="C17" s="645"/>
      <c r="D17" s="645"/>
      <c r="E17" s="645"/>
      <c r="F17" s="645"/>
      <c r="G17" s="645"/>
      <c r="H17" s="645"/>
      <c r="I17" s="645"/>
      <c r="J17" s="645"/>
      <c r="K17" s="645"/>
      <c r="L17" s="645"/>
      <c r="M17" s="645"/>
      <c r="N17" s="645"/>
      <c r="O17" s="645"/>
      <c r="P17" s="645"/>
      <c r="Q17" s="646"/>
      <c r="R17" s="647">
        <v>41466</v>
      </c>
      <c r="S17" s="648"/>
      <c r="T17" s="648"/>
      <c r="U17" s="648"/>
      <c r="V17" s="648"/>
      <c r="W17" s="648"/>
      <c r="X17" s="648"/>
      <c r="Y17" s="649"/>
      <c r="Z17" s="650">
        <v>0.2</v>
      </c>
      <c r="AA17" s="650"/>
      <c r="AB17" s="650"/>
      <c r="AC17" s="650"/>
      <c r="AD17" s="651">
        <v>41466</v>
      </c>
      <c r="AE17" s="651"/>
      <c r="AF17" s="651"/>
      <c r="AG17" s="651"/>
      <c r="AH17" s="651"/>
      <c r="AI17" s="651"/>
      <c r="AJ17" s="651"/>
      <c r="AK17" s="651"/>
      <c r="AL17" s="652">
        <v>0.4</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181</v>
      </c>
      <c r="BH17" s="648"/>
      <c r="BI17" s="648"/>
      <c r="BJ17" s="648"/>
      <c r="BK17" s="648"/>
      <c r="BL17" s="648"/>
      <c r="BM17" s="648"/>
      <c r="BN17" s="649"/>
      <c r="BO17" s="650" t="s">
        <v>181</v>
      </c>
      <c r="BP17" s="650"/>
      <c r="BQ17" s="650"/>
      <c r="BR17" s="650"/>
      <c r="BS17" s="656" t="s">
        <v>181</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1478476</v>
      </c>
      <c r="CS17" s="648"/>
      <c r="CT17" s="648"/>
      <c r="CU17" s="648"/>
      <c r="CV17" s="648"/>
      <c r="CW17" s="648"/>
      <c r="CX17" s="648"/>
      <c r="CY17" s="649"/>
      <c r="CZ17" s="650">
        <v>6.8</v>
      </c>
      <c r="DA17" s="650"/>
      <c r="DB17" s="650"/>
      <c r="DC17" s="650"/>
      <c r="DD17" s="656" t="s">
        <v>181</v>
      </c>
      <c r="DE17" s="648"/>
      <c r="DF17" s="648"/>
      <c r="DG17" s="648"/>
      <c r="DH17" s="648"/>
      <c r="DI17" s="648"/>
      <c r="DJ17" s="648"/>
      <c r="DK17" s="648"/>
      <c r="DL17" s="648"/>
      <c r="DM17" s="648"/>
      <c r="DN17" s="648"/>
      <c r="DO17" s="648"/>
      <c r="DP17" s="649"/>
      <c r="DQ17" s="656">
        <v>1446472</v>
      </c>
      <c r="DR17" s="648"/>
      <c r="DS17" s="648"/>
      <c r="DT17" s="648"/>
      <c r="DU17" s="648"/>
      <c r="DV17" s="648"/>
      <c r="DW17" s="648"/>
      <c r="DX17" s="648"/>
      <c r="DY17" s="648"/>
      <c r="DZ17" s="648"/>
      <c r="EA17" s="648"/>
      <c r="EB17" s="648"/>
      <c r="EC17" s="657"/>
    </row>
    <row r="18" spans="2:133" ht="11.25" customHeight="1">
      <c r="B18" s="644" t="s">
        <v>269</v>
      </c>
      <c r="C18" s="645"/>
      <c r="D18" s="645"/>
      <c r="E18" s="645"/>
      <c r="F18" s="645"/>
      <c r="G18" s="645"/>
      <c r="H18" s="645"/>
      <c r="I18" s="645"/>
      <c r="J18" s="645"/>
      <c r="K18" s="645"/>
      <c r="L18" s="645"/>
      <c r="M18" s="645"/>
      <c r="N18" s="645"/>
      <c r="O18" s="645"/>
      <c r="P18" s="645"/>
      <c r="Q18" s="646"/>
      <c r="R18" s="647">
        <v>31740</v>
      </c>
      <c r="S18" s="648"/>
      <c r="T18" s="648"/>
      <c r="U18" s="648"/>
      <c r="V18" s="648"/>
      <c r="W18" s="648"/>
      <c r="X18" s="648"/>
      <c r="Y18" s="649"/>
      <c r="Z18" s="650">
        <v>0.1</v>
      </c>
      <c r="AA18" s="650"/>
      <c r="AB18" s="650"/>
      <c r="AC18" s="650"/>
      <c r="AD18" s="651">
        <v>31740</v>
      </c>
      <c r="AE18" s="651"/>
      <c r="AF18" s="651"/>
      <c r="AG18" s="651"/>
      <c r="AH18" s="651"/>
      <c r="AI18" s="651"/>
      <c r="AJ18" s="651"/>
      <c r="AK18" s="651"/>
      <c r="AL18" s="652">
        <v>0.3</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181</v>
      </c>
      <c r="BH18" s="648"/>
      <c r="BI18" s="648"/>
      <c r="BJ18" s="648"/>
      <c r="BK18" s="648"/>
      <c r="BL18" s="648"/>
      <c r="BM18" s="648"/>
      <c r="BN18" s="649"/>
      <c r="BO18" s="650" t="s">
        <v>181</v>
      </c>
      <c r="BP18" s="650"/>
      <c r="BQ18" s="650"/>
      <c r="BR18" s="650"/>
      <c r="BS18" s="656" t="s">
        <v>181</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181</v>
      </c>
      <c r="CS18" s="648"/>
      <c r="CT18" s="648"/>
      <c r="CU18" s="648"/>
      <c r="CV18" s="648"/>
      <c r="CW18" s="648"/>
      <c r="CX18" s="648"/>
      <c r="CY18" s="649"/>
      <c r="CZ18" s="650" t="s">
        <v>181</v>
      </c>
      <c r="DA18" s="650"/>
      <c r="DB18" s="650"/>
      <c r="DC18" s="650"/>
      <c r="DD18" s="656" t="s">
        <v>181</v>
      </c>
      <c r="DE18" s="648"/>
      <c r="DF18" s="648"/>
      <c r="DG18" s="648"/>
      <c r="DH18" s="648"/>
      <c r="DI18" s="648"/>
      <c r="DJ18" s="648"/>
      <c r="DK18" s="648"/>
      <c r="DL18" s="648"/>
      <c r="DM18" s="648"/>
      <c r="DN18" s="648"/>
      <c r="DO18" s="648"/>
      <c r="DP18" s="649"/>
      <c r="DQ18" s="656" t="s">
        <v>181</v>
      </c>
      <c r="DR18" s="648"/>
      <c r="DS18" s="648"/>
      <c r="DT18" s="648"/>
      <c r="DU18" s="648"/>
      <c r="DV18" s="648"/>
      <c r="DW18" s="648"/>
      <c r="DX18" s="648"/>
      <c r="DY18" s="648"/>
      <c r="DZ18" s="648"/>
      <c r="EA18" s="648"/>
      <c r="EB18" s="648"/>
      <c r="EC18" s="657"/>
    </row>
    <row r="19" spans="2:133" ht="11.25" customHeight="1">
      <c r="B19" s="644" t="s">
        <v>272</v>
      </c>
      <c r="C19" s="645"/>
      <c r="D19" s="645"/>
      <c r="E19" s="645"/>
      <c r="F19" s="645"/>
      <c r="G19" s="645"/>
      <c r="H19" s="645"/>
      <c r="I19" s="645"/>
      <c r="J19" s="645"/>
      <c r="K19" s="645"/>
      <c r="L19" s="645"/>
      <c r="M19" s="645"/>
      <c r="N19" s="645"/>
      <c r="O19" s="645"/>
      <c r="P19" s="645"/>
      <c r="Q19" s="646"/>
      <c r="R19" s="647">
        <v>23841</v>
      </c>
      <c r="S19" s="648"/>
      <c r="T19" s="648"/>
      <c r="U19" s="648"/>
      <c r="V19" s="648"/>
      <c r="W19" s="648"/>
      <c r="X19" s="648"/>
      <c r="Y19" s="649"/>
      <c r="Z19" s="650">
        <v>0.1</v>
      </c>
      <c r="AA19" s="650"/>
      <c r="AB19" s="650"/>
      <c r="AC19" s="650"/>
      <c r="AD19" s="651">
        <v>23841</v>
      </c>
      <c r="AE19" s="651"/>
      <c r="AF19" s="651"/>
      <c r="AG19" s="651"/>
      <c r="AH19" s="651"/>
      <c r="AI19" s="651"/>
      <c r="AJ19" s="651"/>
      <c r="AK19" s="651"/>
      <c r="AL19" s="652">
        <v>0.2</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4342</v>
      </c>
      <c r="BH19" s="648"/>
      <c r="BI19" s="648"/>
      <c r="BJ19" s="648"/>
      <c r="BK19" s="648"/>
      <c r="BL19" s="648"/>
      <c r="BM19" s="648"/>
      <c r="BN19" s="649"/>
      <c r="BO19" s="650">
        <v>0.1</v>
      </c>
      <c r="BP19" s="650"/>
      <c r="BQ19" s="650"/>
      <c r="BR19" s="650"/>
      <c r="BS19" s="656" t="s">
        <v>181</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181</v>
      </c>
      <c r="CS19" s="648"/>
      <c r="CT19" s="648"/>
      <c r="CU19" s="648"/>
      <c r="CV19" s="648"/>
      <c r="CW19" s="648"/>
      <c r="CX19" s="648"/>
      <c r="CY19" s="649"/>
      <c r="CZ19" s="650" t="s">
        <v>181</v>
      </c>
      <c r="DA19" s="650"/>
      <c r="DB19" s="650"/>
      <c r="DC19" s="650"/>
      <c r="DD19" s="656" t="s">
        <v>181</v>
      </c>
      <c r="DE19" s="648"/>
      <c r="DF19" s="648"/>
      <c r="DG19" s="648"/>
      <c r="DH19" s="648"/>
      <c r="DI19" s="648"/>
      <c r="DJ19" s="648"/>
      <c r="DK19" s="648"/>
      <c r="DL19" s="648"/>
      <c r="DM19" s="648"/>
      <c r="DN19" s="648"/>
      <c r="DO19" s="648"/>
      <c r="DP19" s="649"/>
      <c r="DQ19" s="656" t="s">
        <v>181</v>
      </c>
      <c r="DR19" s="648"/>
      <c r="DS19" s="648"/>
      <c r="DT19" s="648"/>
      <c r="DU19" s="648"/>
      <c r="DV19" s="648"/>
      <c r="DW19" s="648"/>
      <c r="DX19" s="648"/>
      <c r="DY19" s="648"/>
      <c r="DZ19" s="648"/>
      <c r="EA19" s="648"/>
      <c r="EB19" s="648"/>
      <c r="EC19" s="657"/>
    </row>
    <row r="20" spans="2:133" ht="11.25" customHeight="1">
      <c r="B20" s="644" t="s">
        <v>275</v>
      </c>
      <c r="C20" s="645"/>
      <c r="D20" s="645"/>
      <c r="E20" s="645"/>
      <c r="F20" s="645"/>
      <c r="G20" s="645"/>
      <c r="H20" s="645"/>
      <c r="I20" s="645"/>
      <c r="J20" s="645"/>
      <c r="K20" s="645"/>
      <c r="L20" s="645"/>
      <c r="M20" s="645"/>
      <c r="N20" s="645"/>
      <c r="O20" s="645"/>
      <c r="P20" s="645"/>
      <c r="Q20" s="646"/>
      <c r="R20" s="647">
        <v>5719</v>
      </c>
      <c r="S20" s="648"/>
      <c r="T20" s="648"/>
      <c r="U20" s="648"/>
      <c r="V20" s="648"/>
      <c r="W20" s="648"/>
      <c r="X20" s="648"/>
      <c r="Y20" s="649"/>
      <c r="Z20" s="650">
        <v>0</v>
      </c>
      <c r="AA20" s="650"/>
      <c r="AB20" s="650"/>
      <c r="AC20" s="650"/>
      <c r="AD20" s="651">
        <v>5719</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4342</v>
      </c>
      <c r="BH20" s="648"/>
      <c r="BI20" s="648"/>
      <c r="BJ20" s="648"/>
      <c r="BK20" s="648"/>
      <c r="BL20" s="648"/>
      <c r="BM20" s="648"/>
      <c r="BN20" s="649"/>
      <c r="BO20" s="650">
        <v>0.1</v>
      </c>
      <c r="BP20" s="650"/>
      <c r="BQ20" s="650"/>
      <c r="BR20" s="650"/>
      <c r="BS20" s="656" t="s">
        <v>181</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21758559</v>
      </c>
      <c r="CS20" s="648"/>
      <c r="CT20" s="648"/>
      <c r="CU20" s="648"/>
      <c r="CV20" s="648"/>
      <c r="CW20" s="648"/>
      <c r="CX20" s="648"/>
      <c r="CY20" s="649"/>
      <c r="CZ20" s="650">
        <v>100</v>
      </c>
      <c r="DA20" s="650"/>
      <c r="DB20" s="650"/>
      <c r="DC20" s="650"/>
      <c r="DD20" s="656">
        <v>1146869</v>
      </c>
      <c r="DE20" s="648"/>
      <c r="DF20" s="648"/>
      <c r="DG20" s="648"/>
      <c r="DH20" s="648"/>
      <c r="DI20" s="648"/>
      <c r="DJ20" s="648"/>
      <c r="DK20" s="648"/>
      <c r="DL20" s="648"/>
      <c r="DM20" s="648"/>
      <c r="DN20" s="648"/>
      <c r="DO20" s="648"/>
      <c r="DP20" s="649"/>
      <c r="DQ20" s="656">
        <v>12143888</v>
      </c>
      <c r="DR20" s="648"/>
      <c r="DS20" s="648"/>
      <c r="DT20" s="648"/>
      <c r="DU20" s="648"/>
      <c r="DV20" s="648"/>
      <c r="DW20" s="648"/>
      <c r="DX20" s="648"/>
      <c r="DY20" s="648"/>
      <c r="DZ20" s="648"/>
      <c r="EA20" s="648"/>
      <c r="EB20" s="648"/>
      <c r="EC20" s="657"/>
    </row>
    <row r="21" spans="2:133" ht="11.25" customHeight="1">
      <c r="B21" s="644" t="s">
        <v>278</v>
      </c>
      <c r="C21" s="645"/>
      <c r="D21" s="645"/>
      <c r="E21" s="645"/>
      <c r="F21" s="645"/>
      <c r="G21" s="645"/>
      <c r="H21" s="645"/>
      <c r="I21" s="645"/>
      <c r="J21" s="645"/>
      <c r="K21" s="645"/>
      <c r="L21" s="645"/>
      <c r="M21" s="645"/>
      <c r="N21" s="645"/>
      <c r="O21" s="645"/>
      <c r="P21" s="645"/>
      <c r="Q21" s="646"/>
      <c r="R21" s="647">
        <v>2180</v>
      </c>
      <c r="S21" s="648"/>
      <c r="T21" s="648"/>
      <c r="U21" s="648"/>
      <c r="V21" s="648"/>
      <c r="W21" s="648"/>
      <c r="X21" s="648"/>
      <c r="Y21" s="649"/>
      <c r="Z21" s="650">
        <v>0</v>
      </c>
      <c r="AA21" s="650"/>
      <c r="AB21" s="650"/>
      <c r="AC21" s="650"/>
      <c r="AD21" s="651">
        <v>2180</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4342</v>
      </c>
      <c r="BH21" s="648"/>
      <c r="BI21" s="648"/>
      <c r="BJ21" s="648"/>
      <c r="BK21" s="648"/>
      <c r="BL21" s="648"/>
      <c r="BM21" s="648"/>
      <c r="BN21" s="649"/>
      <c r="BO21" s="650">
        <v>0.1</v>
      </c>
      <c r="BP21" s="650"/>
      <c r="BQ21" s="650"/>
      <c r="BR21" s="650"/>
      <c r="BS21" s="656" t="s">
        <v>176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280</v>
      </c>
      <c r="C22" s="645"/>
      <c r="D22" s="645"/>
      <c r="E22" s="645"/>
      <c r="F22" s="645"/>
      <c r="G22" s="645"/>
      <c r="H22" s="645"/>
      <c r="I22" s="645"/>
      <c r="J22" s="645"/>
      <c r="K22" s="645"/>
      <c r="L22" s="645"/>
      <c r="M22" s="645"/>
      <c r="N22" s="645"/>
      <c r="O22" s="645"/>
      <c r="P22" s="645"/>
      <c r="Q22" s="646"/>
      <c r="R22" s="647">
        <v>3290894</v>
      </c>
      <c r="S22" s="648"/>
      <c r="T22" s="648"/>
      <c r="U22" s="648"/>
      <c r="V22" s="648"/>
      <c r="W22" s="648"/>
      <c r="X22" s="648"/>
      <c r="Y22" s="649"/>
      <c r="Z22" s="650">
        <v>14.1</v>
      </c>
      <c r="AA22" s="650"/>
      <c r="AB22" s="650"/>
      <c r="AC22" s="650"/>
      <c r="AD22" s="651">
        <v>2650810</v>
      </c>
      <c r="AE22" s="651"/>
      <c r="AF22" s="651"/>
      <c r="AG22" s="651"/>
      <c r="AH22" s="651"/>
      <c r="AI22" s="651"/>
      <c r="AJ22" s="651"/>
      <c r="AK22" s="651"/>
      <c r="AL22" s="652">
        <v>25.1</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181</v>
      </c>
      <c r="BH22" s="648"/>
      <c r="BI22" s="648"/>
      <c r="BJ22" s="648"/>
      <c r="BK22" s="648"/>
      <c r="BL22" s="648"/>
      <c r="BM22" s="648"/>
      <c r="BN22" s="649"/>
      <c r="BO22" s="650" t="s">
        <v>176</v>
      </c>
      <c r="BP22" s="650"/>
      <c r="BQ22" s="650"/>
      <c r="BR22" s="650"/>
      <c r="BS22" s="656" t="s">
        <v>181</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283</v>
      </c>
      <c r="C23" s="645"/>
      <c r="D23" s="645"/>
      <c r="E23" s="645"/>
      <c r="F23" s="645"/>
      <c r="G23" s="645"/>
      <c r="H23" s="645"/>
      <c r="I23" s="645"/>
      <c r="J23" s="645"/>
      <c r="K23" s="645"/>
      <c r="L23" s="645"/>
      <c r="M23" s="645"/>
      <c r="N23" s="645"/>
      <c r="O23" s="645"/>
      <c r="P23" s="645"/>
      <c r="Q23" s="646"/>
      <c r="R23" s="647">
        <v>2650810</v>
      </c>
      <c r="S23" s="648"/>
      <c r="T23" s="648"/>
      <c r="U23" s="648"/>
      <c r="V23" s="648"/>
      <c r="W23" s="648"/>
      <c r="X23" s="648"/>
      <c r="Y23" s="649"/>
      <c r="Z23" s="650">
        <v>11.4</v>
      </c>
      <c r="AA23" s="650"/>
      <c r="AB23" s="650"/>
      <c r="AC23" s="650"/>
      <c r="AD23" s="651">
        <v>2650810</v>
      </c>
      <c r="AE23" s="651"/>
      <c r="AF23" s="651"/>
      <c r="AG23" s="651"/>
      <c r="AH23" s="651"/>
      <c r="AI23" s="651"/>
      <c r="AJ23" s="651"/>
      <c r="AK23" s="651"/>
      <c r="AL23" s="652">
        <v>25.1</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181</v>
      </c>
      <c r="BH23" s="648"/>
      <c r="BI23" s="648"/>
      <c r="BJ23" s="648"/>
      <c r="BK23" s="648"/>
      <c r="BL23" s="648"/>
      <c r="BM23" s="648"/>
      <c r="BN23" s="649"/>
      <c r="BO23" s="650" t="s">
        <v>181</v>
      </c>
      <c r="BP23" s="650"/>
      <c r="BQ23" s="650"/>
      <c r="BR23" s="650"/>
      <c r="BS23" s="656" t="s">
        <v>176</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c r="B24" s="644" t="s">
        <v>290</v>
      </c>
      <c r="C24" s="645"/>
      <c r="D24" s="645"/>
      <c r="E24" s="645"/>
      <c r="F24" s="645"/>
      <c r="G24" s="645"/>
      <c r="H24" s="645"/>
      <c r="I24" s="645"/>
      <c r="J24" s="645"/>
      <c r="K24" s="645"/>
      <c r="L24" s="645"/>
      <c r="M24" s="645"/>
      <c r="N24" s="645"/>
      <c r="O24" s="645"/>
      <c r="P24" s="645"/>
      <c r="Q24" s="646"/>
      <c r="R24" s="647">
        <v>640084</v>
      </c>
      <c r="S24" s="648"/>
      <c r="T24" s="648"/>
      <c r="U24" s="648"/>
      <c r="V24" s="648"/>
      <c r="W24" s="648"/>
      <c r="X24" s="648"/>
      <c r="Y24" s="649"/>
      <c r="Z24" s="650">
        <v>2.7</v>
      </c>
      <c r="AA24" s="650"/>
      <c r="AB24" s="650"/>
      <c r="AC24" s="650"/>
      <c r="AD24" s="651" t="s">
        <v>181</v>
      </c>
      <c r="AE24" s="651"/>
      <c r="AF24" s="651"/>
      <c r="AG24" s="651"/>
      <c r="AH24" s="651"/>
      <c r="AI24" s="651"/>
      <c r="AJ24" s="651"/>
      <c r="AK24" s="651"/>
      <c r="AL24" s="652" t="s">
        <v>176</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181</v>
      </c>
      <c r="BH24" s="648"/>
      <c r="BI24" s="648"/>
      <c r="BJ24" s="648"/>
      <c r="BK24" s="648"/>
      <c r="BL24" s="648"/>
      <c r="BM24" s="648"/>
      <c r="BN24" s="649"/>
      <c r="BO24" s="650" t="s">
        <v>181</v>
      </c>
      <c r="BP24" s="650"/>
      <c r="BQ24" s="650"/>
      <c r="BR24" s="650"/>
      <c r="BS24" s="656" t="s">
        <v>181</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7230885</v>
      </c>
      <c r="CS24" s="637"/>
      <c r="CT24" s="637"/>
      <c r="CU24" s="637"/>
      <c r="CV24" s="637"/>
      <c r="CW24" s="637"/>
      <c r="CX24" s="637"/>
      <c r="CY24" s="638"/>
      <c r="CZ24" s="641">
        <v>33.200000000000003</v>
      </c>
      <c r="DA24" s="642"/>
      <c r="DB24" s="642"/>
      <c r="DC24" s="661"/>
      <c r="DD24" s="681">
        <v>4868370</v>
      </c>
      <c r="DE24" s="637"/>
      <c r="DF24" s="637"/>
      <c r="DG24" s="637"/>
      <c r="DH24" s="637"/>
      <c r="DI24" s="637"/>
      <c r="DJ24" s="637"/>
      <c r="DK24" s="638"/>
      <c r="DL24" s="681">
        <v>4800621</v>
      </c>
      <c r="DM24" s="637"/>
      <c r="DN24" s="637"/>
      <c r="DO24" s="637"/>
      <c r="DP24" s="637"/>
      <c r="DQ24" s="637"/>
      <c r="DR24" s="637"/>
      <c r="DS24" s="637"/>
      <c r="DT24" s="637"/>
      <c r="DU24" s="637"/>
      <c r="DV24" s="638"/>
      <c r="DW24" s="641">
        <v>42.9</v>
      </c>
      <c r="DX24" s="642"/>
      <c r="DY24" s="642"/>
      <c r="DZ24" s="642"/>
      <c r="EA24" s="642"/>
      <c r="EB24" s="642"/>
      <c r="EC24" s="643"/>
    </row>
    <row r="25" spans="2:133" ht="11.25" customHeight="1">
      <c r="B25" s="644" t="s">
        <v>293</v>
      </c>
      <c r="C25" s="645"/>
      <c r="D25" s="645"/>
      <c r="E25" s="645"/>
      <c r="F25" s="645"/>
      <c r="G25" s="645"/>
      <c r="H25" s="645"/>
      <c r="I25" s="645"/>
      <c r="J25" s="645"/>
      <c r="K25" s="645"/>
      <c r="L25" s="645"/>
      <c r="M25" s="645"/>
      <c r="N25" s="645"/>
      <c r="O25" s="645"/>
      <c r="P25" s="645"/>
      <c r="Q25" s="646"/>
      <c r="R25" s="647" t="s">
        <v>181</v>
      </c>
      <c r="S25" s="648"/>
      <c r="T25" s="648"/>
      <c r="U25" s="648"/>
      <c r="V25" s="648"/>
      <c r="W25" s="648"/>
      <c r="X25" s="648"/>
      <c r="Y25" s="649"/>
      <c r="Z25" s="650" t="s">
        <v>181</v>
      </c>
      <c r="AA25" s="650"/>
      <c r="AB25" s="650"/>
      <c r="AC25" s="650"/>
      <c r="AD25" s="651" t="s">
        <v>181</v>
      </c>
      <c r="AE25" s="651"/>
      <c r="AF25" s="651"/>
      <c r="AG25" s="651"/>
      <c r="AH25" s="651"/>
      <c r="AI25" s="651"/>
      <c r="AJ25" s="651"/>
      <c r="AK25" s="651"/>
      <c r="AL25" s="652" t="s">
        <v>181</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181</v>
      </c>
      <c r="BH25" s="648"/>
      <c r="BI25" s="648"/>
      <c r="BJ25" s="648"/>
      <c r="BK25" s="648"/>
      <c r="BL25" s="648"/>
      <c r="BM25" s="648"/>
      <c r="BN25" s="649"/>
      <c r="BO25" s="650" t="s">
        <v>181</v>
      </c>
      <c r="BP25" s="650"/>
      <c r="BQ25" s="650"/>
      <c r="BR25" s="650"/>
      <c r="BS25" s="656" t="s">
        <v>181</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2683336</v>
      </c>
      <c r="CS25" s="684"/>
      <c r="CT25" s="684"/>
      <c r="CU25" s="684"/>
      <c r="CV25" s="684"/>
      <c r="CW25" s="684"/>
      <c r="CX25" s="684"/>
      <c r="CY25" s="685"/>
      <c r="CZ25" s="652">
        <v>12.3</v>
      </c>
      <c r="DA25" s="682"/>
      <c r="DB25" s="682"/>
      <c r="DC25" s="686"/>
      <c r="DD25" s="656">
        <v>2473607</v>
      </c>
      <c r="DE25" s="684"/>
      <c r="DF25" s="684"/>
      <c r="DG25" s="684"/>
      <c r="DH25" s="684"/>
      <c r="DI25" s="684"/>
      <c r="DJ25" s="684"/>
      <c r="DK25" s="685"/>
      <c r="DL25" s="656">
        <v>2407876</v>
      </c>
      <c r="DM25" s="684"/>
      <c r="DN25" s="684"/>
      <c r="DO25" s="684"/>
      <c r="DP25" s="684"/>
      <c r="DQ25" s="684"/>
      <c r="DR25" s="684"/>
      <c r="DS25" s="684"/>
      <c r="DT25" s="684"/>
      <c r="DU25" s="684"/>
      <c r="DV25" s="685"/>
      <c r="DW25" s="652">
        <v>21.5</v>
      </c>
      <c r="DX25" s="682"/>
      <c r="DY25" s="682"/>
      <c r="DZ25" s="682"/>
      <c r="EA25" s="682"/>
      <c r="EB25" s="682"/>
      <c r="EC25" s="683"/>
    </row>
    <row r="26" spans="2:133" ht="11.25" customHeight="1">
      <c r="B26" s="644" t="s">
        <v>296</v>
      </c>
      <c r="C26" s="645"/>
      <c r="D26" s="645"/>
      <c r="E26" s="645"/>
      <c r="F26" s="645"/>
      <c r="G26" s="645"/>
      <c r="H26" s="645"/>
      <c r="I26" s="645"/>
      <c r="J26" s="645"/>
      <c r="K26" s="645"/>
      <c r="L26" s="645"/>
      <c r="M26" s="645"/>
      <c r="N26" s="645"/>
      <c r="O26" s="645"/>
      <c r="P26" s="645"/>
      <c r="Q26" s="646"/>
      <c r="R26" s="647">
        <v>11125550</v>
      </c>
      <c r="S26" s="648"/>
      <c r="T26" s="648"/>
      <c r="U26" s="648"/>
      <c r="V26" s="648"/>
      <c r="W26" s="648"/>
      <c r="X26" s="648"/>
      <c r="Y26" s="649"/>
      <c r="Z26" s="650">
        <v>47.7</v>
      </c>
      <c r="AA26" s="650"/>
      <c r="AB26" s="650"/>
      <c r="AC26" s="650"/>
      <c r="AD26" s="651">
        <v>10485466</v>
      </c>
      <c r="AE26" s="651"/>
      <c r="AF26" s="651"/>
      <c r="AG26" s="651"/>
      <c r="AH26" s="651"/>
      <c r="AI26" s="651"/>
      <c r="AJ26" s="651"/>
      <c r="AK26" s="651"/>
      <c r="AL26" s="652">
        <v>99.3</v>
      </c>
      <c r="AM26" s="653"/>
      <c r="AN26" s="653"/>
      <c r="AO26" s="654"/>
      <c r="AP26" s="666" t="s">
        <v>297</v>
      </c>
      <c r="AQ26" s="693"/>
      <c r="AR26" s="693"/>
      <c r="AS26" s="693"/>
      <c r="AT26" s="693"/>
      <c r="AU26" s="693"/>
      <c r="AV26" s="693"/>
      <c r="AW26" s="693"/>
      <c r="AX26" s="693"/>
      <c r="AY26" s="693"/>
      <c r="AZ26" s="693"/>
      <c r="BA26" s="693"/>
      <c r="BB26" s="693"/>
      <c r="BC26" s="693"/>
      <c r="BD26" s="693"/>
      <c r="BE26" s="693"/>
      <c r="BF26" s="668"/>
      <c r="BG26" s="647" t="s">
        <v>181</v>
      </c>
      <c r="BH26" s="648"/>
      <c r="BI26" s="648"/>
      <c r="BJ26" s="648"/>
      <c r="BK26" s="648"/>
      <c r="BL26" s="648"/>
      <c r="BM26" s="648"/>
      <c r="BN26" s="649"/>
      <c r="BO26" s="650" t="s">
        <v>181</v>
      </c>
      <c r="BP26" s="650"/>
      <c r="BQ26" s="650"/>
      <c r="BR26" s="650"/>
      <c r="BS26" s="656" t="s">
        <v>181</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1709082</v>
      </c>
      <c r="CS26" s="648"/>
      <c r="CT26" s="648"/>
      <c r="CU26" s="648"/>
      <c r="CV26" s="648"/>
      <c r="CW26" s="648"/>
      <c r="CX26" s="648"/>
      <c r="CY26" s="649"/>
      <c r="CZ26" s="652">
        <v>7.9</v>
      </c>
      <c r="DA26" s="682"/>
      <c r="DB26" s="682"/>
      <c r="DC26" s="686"/>
      <c r="DD26" s="656">
        <v>1499353</v>
      </c>
      <c r="DE26" s="648"/>
      <c r="DF26" s="648"/>
      <c r="DG26" s="648"/>
      <c r="DH26" s="648"/>
      <c r="DI26" s="648"/>
      <c r="DJ26" s="648"/>
      <c r="DK26" s="649"/>
      <c r="DL26" s="656" t="s">
        <v>181</v>
      </c>
      <c r="DM26" s="648"/>
      <c r="DN26" s="648"/>
      <c r="DO26" s="648"/>
      <c r="DP26" s="648"/>
      <c r="DQ26" s="648"/>
      <c r="DR26" s="648"/>
      <c r="DS26" s="648"/>
      <c r="DT26" s="648"/>
      <c r="DU26" s="648"/>
      <c r="DV26" s="649"/>
      <c r="DW26" s="652" t="s">
        <v>181</v>
      </c>
      <c r="DX26" s="682"/>
      <c r="DY26" s="682"/>
      <c r="DZ26" s="682"/>
      <c r="EA26" s="682"/>
      <c r="EB26" s="682"/>
      <c r="EC26" s="683"/>
    </row>
    <row r="27" spans="2:133" ht="11.25" customHeight="1">
      <c r="B27" s="644" t="s">
        <v>299</v>
      </c>
      <c r="C27" s="645"/>
      <c r="D27" s="645"/>
      <c r="E27" s="645"/>
      <c r="F27" s="645"/>
      <c r="G27" s="645"/>
      <c r="H27" s="645"/>
      <c r="I27" s="645"/>
      <c r="J27" s="645"/>
      <c r="K27" s="645"/>
      <c r="L27" s="645"/>
      <c r="M27" s="645"/>
      <c r="N27" s="645"/>
      <c r="O27" s="645"/>
      <c r="P27" s="645"/>
      <c r="Q27" s="646"/>
      <c r="R27" s="647">
        <v>4482</v>
      </c>
      <c r="S27" s="648"/>
      <c r="T27" s="648"/>
      <c r="U27" s="648"/>
      <c r="V27" s="648"/>
      <c r="W27" s="648"/>
      <c r="X27" s="648"/>
      <c r="Y27" s="649"/>
      <c r="Z27" s="650">
        <v>0</v>
      </c>
      <c r="AA27" s="650"/>
      <c r="AB27" s="650"/>
      <c r="AC27" s="650"/>
      <c r="AD27" s="651">
        <v>4482</v>
      </c>
      <c r="AE27" s="651"/>
      <c r="AF27" s="651"/>
      <c r="AG27" s="651"/>
      <c r="AH27" s="651"/>
      <c r="AI27" s="651"/>
      <c r="AJ27" s="651"/>
      <c r="AK27" s="651"/>
      <c r="AL27" s="652">
        <v>0</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6532188</v>
      </c>
      <c r="BH27" s="648"/>
      <c r="BI27" s="648"/>
      <c r="BJ27" s="648"/>
      <c r="BK27" s="648"/>
      <c r="BL27" s="648"/>
      <c r="BM27" s="648"/>
      <c r="BN27" s="649"/>
      <c r="BO27" s="650">
        <v>100</v>
      </c>
      <c r="BP27" s="650"/>
      <c r="BQ27" s="650"/>
      <c r="BR27" s="650"/>
      <c r="BS27" s="656">
        <v>522887</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3069073</v>
      </c>
      <c r="CS27" s="684"/>
      <c r="CT27" s="684"/>
      <c r="CU27" s="684"/>
      <c r="CV27" s="684"/>
      <c r="CW27" s="684"/>
      <c r="CX27" s="684"/>
      <c r="CY27" s="685"/>
      <c r="CZ27" s="652">
        <v>14.1</v>
      </c>
      <c r="DA27" s="682"/>
      <c r="DB27" s="682"/>
      <c r="DC27" s="686"/>
      <c r="DD27" s="656">
        <v>948291</v>
      </c>
      <c r="DE27" s="684"/>
      <c r="DF27" s="684"/>
      <c r="DG27" s="684"/>
      <c r="DH27" s="684"/>
      <c r="DI27" s="684"/>
      <c r="DJ27" s="684"/>
      <c r="DK27" s="685"/>
      <c r="DL27" s="656">
        <v>946273</v>
      </c>
      <c r="DM27" s="684"/>
      <c r="DN27" s="684"/>
      <c r="DO27" s="684"/>
      <c r="DP27" s="684"/>
      <c r="DQ27" s="684"/>
      <c r="DR27" s="684"/>
      <c r="DS27" s="684"/>
      <c r="DT27" s="684"/>
      <c r="DU27" s="684"/>
      <c r="DV27" s="685"/>
      <c r="DW27" s="652">
        <v>8.5</v>
      </c>
      <c r="DX27" s="682"/>
      <c r="DY27" s="682"/>
      <c r="DZ27" s="682"/>
      <c r="EA27" s="682"/>
      <c r="EB27" s="682"/>
      <c r="EC27" s="683"/>
    </row>
    <row r="28" spans="2:133" ht="11.25" customHeight="1">
      <c r="B28" s="644" t="s">
        <v>302</v>
      </c>
      <c r="C28" s="645"/>
      <c r="D28" s="645"/>
      <c r="E28" s="645"/>
      <c r="F28" s="645"/>
      <c r="G28" s="645"/>
      <c r="H28" s="645"/>
      <c r="I28" s="645"/>
      <c r="J28" s="645"/>
      <c r="K28" s="645"/>
      <c r="L28" s="645"/>
      <c r="M28" s="645"/>
      <c r="N28" s="645"/>
      <c r="O28" s="645"/>
      <c r="P28" s="645"/>
      <c r="Q28" s="646"/>
      <c r="R28" s="647">
        <v>84092</v>
      </c>
      <c r="S28" s="648"/>
      <c r="T28" s="648"/>
      <c r="U28" s="648"/>
      <c r="V28" s="648"/>
      <c r="W28" s="648"/>
      <c r="X28" s="648"/>
      <c r="Y28" s="649"/>
      <c r="Z28" s="650">
        <v>0.4</v>
      </c>
      <c r="AA28" s="650"/>
      <c r="AB28" s="650"/>
      <c r="AC28" s="650"/>
      <c r="AD28" s="651" t="s">
        <v>181</v>
      </c>
      <c r="AE28" s="651"/>
      <c r="AF28" s="651"/>
      <c r="AG28" s="651"/>
      <c r="AH28" s="651"/>
      <c r="AI28" s="651"/>
      <c r="AJ28" s="651"/>
      <c r="AK28" s="651"/>
      <c r="AL28" s="652" t="s">
        <v>181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1478476</v>
      </c>
      <c r="CS28" s="648"/>
      <c r="CT28" s="648"/>
      <c r="CU28" s="648"/>
      <c r="CV28" s="648"/>
      <c r="CW28" s="648"/>
      <c r="CX28" s="648"/>
      <c r="CY28" s="649"/>
      <c r="CZ28" s="652">
        <v>6.8</v>
      </c>
      <c r="DA28" s="682"/>
      <c r="DB28" s="682"/>
      <c r="DC28" s="686"/>
      <c r="DD28" s="656">
        <v>1446472</v>
      </c>
      <c r="DE28" s="648"/>
      <c r="DF28" s="648"/>
      <c r="DG28" s="648"/>
      <c r="DH28" s="648"/>
      <c r="DI28" s="648"/>
      <c r="DJ28" s="648"/>
      <c r="DK28" s="649"/>
      <c r="DL28" s="656">
        <v>1446472</v>
      </c>
      <c r="DM28" s="648"/>
      <c r="DN28" s="648"/>
      <c r="DO28" s="648"/>
      <c r="DP28" s="648"/>
      <c r="DQ28" s="648"/>
      <c r="DR28" s="648"/>
      <c r="DS28" s="648"/>
      <c r="DT28" s="648"/>
      <c r="DU28" s="648"/>
      <c r="DV28" s="649"/>
      <c r="DW28" s="652">
        <v>12.9</v>
      </c>
      <c r="DX28" s="682"/>
      <c r="DY28" s="682"/>
      <c r="DZ28" s="682"/>
      <c r="EA28" s="682"/>
      <c r="EB28" s="682"/>
      <c r="EC28" s="683"/>
    </row>
    <row r="29" spans="2:133" ht="11.25" customHeight="1">
      <c r="B29" s="644" t="s">
        <v>304</v>
      </c>
      <c r="C29" s="645"/>
      <c r="D29" s="645"/>
      <c r="E29" s="645"/>
      <c r="F29" s="645"/>
      <c r="G29" s="645"/>
      <c r="H29" s="645"/>
      <c r="I29" s="645"/>
      <c r="J29" s="645"/>
      <c r="K29" s="645"/>
      <c r="L29" s="645"/>
      <c r="M29" s="645"/>
      <c r="N29" s="645"/>
      <c r="O29" s="645"/>
      <c r="P29" s="645"/>
      <c r="Q29" s="646"/>
      <c r="R29" s="647">
        <v>169719</v>
      </c>
      <c r="S29" s="648"/>
      <c r="T29" s="648"/>
      <c r="U29" s="648"/>
      <c r="V29" s="648"/>
      <c r="W29" s="648"/>
      <c r="X29" s="648"/>
      <c r="Y29" s="649"/>
      <c r="Z29" s="650">
        <v>0.7</v>
      </c>
      <c r="AA29" s="650"/>
      <c r="AB29" s="650"/>
      <c r="AC29" s="650"/>
      <c r="AD29" s="651">
        <v>27053</v>
      </c>
      <c r="AE29" s="651"/>
      <c r="AF29" s="651"/>
      <c r="AG29" s="651"/>
      <c r="AH29" s="651"/>
      <c r="AI29" s="651"/>
      <c r="AJ29" s="651"/>
      <c r="AK29" s="651"/>
      <c r="AL29" s="652">
        <v>0.3</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305</v>
      </c>
      <c r="CE29" s="688"/>
      <c r="CF29" s="662" t="s">
        <v>70</v>
      </c>
      <c r="CG29" s="663"/>
      <c r="CH29" s="663"/>
      <c r="CI29" s="663"/>
      <c r="CJ29" s="663"/>
      <c r="CK29" s="663"/>
      <c r="CL29" s="663"/>
      <c r="CM29" s="663"/>
      <c r="CN29" s="663"/>
      <c r="CO29" s="663"/>
      <c r="CP29" s="663"/>
      <c r="CQ29" s="664"/>
      <c r="CR29" s="647">
        <v>1478473</v>
      </c>
      <c r="CS29" s="684"/>
      <c r="CT29" s="684"/>
      <c r="CU29" s="684"/>
      <c r="CV29" s="684"/>
      <c r="CW29" s="684"/>
      <c r="CX29" s="684"/>
      <c r="CY29" s="685"/>
      <c r="CZ29" s="652">
        <v>6.8</v>
      </c>
      <c r="DA29" s="682"/>
      <c r="DB29" s="682"/>
      <c r="DC29" s="686"/>
      <c r="DD29" s="656">
        <v>1446469</v>
      </c>
      <c r="DE29" s="684"/>
      <c r="DF29" s="684"/>
      <c r="DG29" s="684"/>
      <c r="DH29" s="684"/>
      <c r="DI29" s="684"/>
      <c r="DJ29" s="684"/>
      <c r="DK29" s="685"/>
      <c r="DL29" s="656">
        <v>1446469</v>
      </c>
      <c r="DM29" s="684"/>
      <c r="DN29" s="684"/>
      <c r="DO29" s="684"/>
      <c r="DP29" s="684"/>
      <c r="DQ29" s="684"/>
      <c r="DR29" s="684"/>
      <c r="DS29" s="684"/>
      <c r="DT29" s="684"/>
      <c r="DU29" s="684"/>
      <c r="DV29" s="685"/>
      <c r="DW29" s="652">
        <v>12.9</v>
      </c>
      <c r="DX29" s="682"/>
      <c r="DY29" s="682"/>
      <c r="DZ29" s="682"/>
      <c r="EA29" s="682"/>
      <c r="EB29" s="682"/>
      <c r="EC29" s="683"/>
    </row>
    <row r="30" spans="2:133" ht="11.25" customHeight="1">
      <c r="B30" s="644" t="s">
        <v>306</v>
      </c>
      <c r="C30" s="645"/>
      <c r="D30" s="645"/>
      <c r="E30" s="645"/>
      <c r="F30" s="645"/>
      <c r="G30" s="645"/>
      <c r="H30" s="645"/>
      <c r="I30" s="645"/>
      <c r="J30" s="645"/>
      <c r="K30" s="645"/>
      <c r="L30" s="645"/>
      <c r="M30" s="645"/>
      <c r="N30" s="645"/>
      <c r="O30" s="645"/>
      <c r="P30" s="645"/>
      <c r="Q30" s="646"/>
      <c r="R30" s="647">
        <v>27633</v>
      </c>
      <c r="S30" s="648"/>
      <c r="T30" s="648"/>
      <c r="U30" s="648"/>
      <c r="V30" s="648"/>
      <c r="W30" s="648"/>
      <c r="X30" s="648"/>
      <c r="Y30" s="649"/>
      <c r="Z30" s="650">
        <v>0.1</v>
      </c>
      <c r="AA30" s="650"/>
      <c r="AB30" s="650"/>
      <c r="AC30" s="650"/>
      <c r="AD30" s="651" t="s">
        <v>181</v>
      </c>
      <c r="AE30" s="651"/>
      <c r="AF30" s="651"/>
      <c r="AG30" s="651"/>
      <c r="AH30" s="651"/>
      <c r="AI30" s="651"/>
      <c r="AJ30" s="651"/>
      <c r="AK30" s="651"/>
      <c r="AL30" s="652" t="s">
        <v>176</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307</v>
      </c>
      <c r="BH30" s="694"/>
      <c r="BI30" s="694"/>
      <c r="BJ30" s="694"/>
      <c r="BK30" s="694"/>
      <c r="BL30" s="694"/>
      <c r="BM30" s="694"/>
      <c r="BN30" s="694"/>
      <c r="BO30" s="694"/>
      <c r="BP30" s="694"/>
      <c r="BQ30" s="695"/>
      <c r="BR30" s="626" t="s">
        <v>308</v>
      </c>
      <c r="BS30" s="694"/>
      <c r="BT30" s="694"/>
      <c r="BU30" s="694"/>
      <c r="BV30" s="694"/>
      <c r="BW30" s="694"/>
      <c r="BX30" s="694"/>
      <c r="BY30" s="694"/>
      <c r="BZ30" s="694"/>
      <c r="CA30" s="694"/>
      <c r="CB30" s="695"/>
      <c r="CD30" s="689"/>
      <c r="CE30" s="690"/>
      <c r="CF30" s="662" t="s">
        <v>309</v>
      </c>
      <c r="CG30" s="663"/>
      <c r="CH30" s="663"/>
      <c r="CI30" s="663"/>
      <c r="CJ30" s="663"/>
      <c r="CK30" s="663"/>
      <c r="CL30" s="663"/>
      <c r="CM30" s="663"/>
      <c r="CN30" s="663"/>
      <c r="CO30" s="663"/>
      <c r="CP30" s="663"/>
      <c r="CQ30" s="664"/>
      <c r="CR30" s="647">
        <v>1393950</v>
      </c>
      <c r="CS30" s="648"/>
      <c r="CT30" s="648"/>
      <c r="CU30" s="648"/>
      <c r="CV30" s="648"/>
      <c r="CW30" s="648"/>
      <c r="CX30" s="648"/>
      <c r="CY30" s="649"/>
      <c r="CZ30" s="652">
        <v>6.4</v>
      </c>
      <c r="DA30" s="682"/>
      <c r="DB30" s="682"/>
      <c r="DC30" s="686"/>
      <c r="DD30" s="656">
        <v>1364240</v>
      </c>
      <c r="DE30" s="648"/>
      <c r="DF30" s="648"/>
      <c r="DG30" s="648"/>
      <c r="DH30" s="648"/>
      <c r="DI30" s="648"/>
      <c r="DJ30" s="648"/>
      <c r="DK30" s="649"/>
      <c r="DL30" s="656">
        <v>1364240</v>
      </c>
      <c r="DM30" s="648"/>
      <c r="DN30" s="648"/>
      <c r="DO30" s="648"/>
      <c r="DP30" s="648"/>
      <c r="DQ30" s="648"/>
      <c r="DR30" s="648"/>
      <c r="DS30" s="648"/>
      <c r="DT30" s="648"/>
      <c r="DU30" s="648"/>
      <c r="DV30" s="649"/>
      <c r="DW30" s="652">
        <v>12.2</v>
      </c>
      <c r="DX30" s="682"/>
      <c r="DY30" s="682"/>
      <c r="DZ30" s="682"/>
      <c r="EA30" s="682"/>
      <c r="EB30" s="682"/>
      <c r="EC30" s="683"/>
    </row>
    <row r="31" spans="2:133" ht="11.25" customHeight="1">
      <c r="B31" s="644" t="s">
        <v>310</v>
      </c>
      <c r="C31" s="645"/>
      <c r="D31" s="645"/>
      <c r="E31" s="645"/>
      <c r="F31" s="645"/>
      <c r="G31" s="645"/>
      <c r="H31" s="645"/>
      <c r="I31" s="645"/>
      <c r="J31" s="645"/>
      <c r="K31" s="645"/>
      <c r="L31" s="645"/>
      <c r="M31" s="645"/>
      <c r="N31" s="645"/>
      <c r="O31" s="645"/>
      <c r="P31" s="645"/>
      <c r="Q31" s="646"/>
      <c r="R31" s="647">
        <v>7013973</v>
      </c>
      <c r="S31" s="648"/>
      <c r="T31" s="648"/>
      <c r="U31" s="648"/>
      <c r="V31" s="648"/>
      <c r="W31" s="648"/>
      <c r="X31" s="648"/>
      <c r="Y31" s="649"/>
      <c r="Z31" s="650">
        <v>30.1</v>
      </c>
      <c r="AA31" s="650"/>
      <c r="AB31" s="650"/>
      <c r="AC31" s="650"/>
      <c r="AD31" s="651" t="s">
        <v>181</v>
      </c>
      <c r="AE31" s="651"/>
      <c r="AF31" s="651"/>
      <c r="AG31" s="651"/>
      <c r="AH31" s="651"/>
      <c r="AI31" s="651"/>
      <c r="AJ31" s="651"/>
      <c r="AK31" s="651"/>
      <c r="AL31" s="652" t="s">
        <v>181</v>
      </c>
      <c r="AM31" s="653"/>
      <c r="AN31" s="653"/>
      <c r="AO31" s="654"/>
      <c r="AP31" s="701" t="s">
        <v>311</v>
      </c>
      <c r="AQ31" s="702"/>
      <c r="AR31" s="702"/>
      <c r="AS31" s="702"/>
      <c r="AT31" s="707" t="s">
        <v>312</v>
      </c>
      <c r="AU31" s="231"/>
      <c r="AV31" s="231"/>
      <c r="AW31" s="231"/>
      <c r="AX31" s="633" t="s">
        <v>189</v>
      </c>
      <c r="AY31" s="634"/>
      <c r="AZ31" s="634"/>
      <c r="BA31" s="634"/>
      <c r="BB31" s="634"/>
      <c r="BC31" s="634"/>
      <c r="BD31" s="634"/>
      <c r="BE31" s="634"/>
      <c r="BF31" s="635"/>
      <c r="BG31" s="715">
        <v>98.6</v>
      </c>
      <c r="BH31" s="699"/>
      <c r="BI31" s="699"/>
      <c r="BJ31" s="699"/>
      <c r="BK31" s="699"/>
      <c r="BL31" s="699"/>
      <c r="BM31" s="642">
        <v>93.2</v>
      </c>
      <c r="BN31" s="699"/>
      <c r="BO31" s="699"/>
      <c r="BP31" s="699"/>
      <c r="BQ31" s="700"/>
      <c r="BR31" s="715">
        <v>99.1</v>
      </c>
      <c r="BS31" s="699"/>
      <c r="BT31" s="699"/>
      <c r="BU31" s="699"/>
      <c r="BV31" s="699"/>
      <c r="BW31" s="699"/>
      <c r="BX31" s="642">
        <v>93.6</v>
      </c>
      <c r="BY31" s="699"/>
      <c r="BZ31" s="699"/>
      <c r="CA31" s="699"/>
      <c r="CB31" s="700"/>
      <c r="CD31" s="689"/>
      <c r="CE31" s="690"/>
      <c r="CF31" s="662" t="s">
        <v>313</v>
      </c>
      <c r="CG31" s="663"/>
      <c r="CH31" s="663"/>
      <c r="CI31" s="663"/>
      <c r="CJ31" s="663"/>
      <c r="CK31" s="663"/>
      <c r="CL31" s="663"/>
      <c r="CM31" s="663"/>
      <c r="CN31" s="663"/>
      <c r="CO31" s="663"/>
      <c r="CP31" s="663"/>
      <c r="CQ31" s="664"/>
      <c r="CR31" s="647">
        <v>84523</v>
      </c>
      <c r="CS31" s="684"/>
      <c r="CT31" s="684"/>
      <c r="CU31" s="684"/>
      <c r="CV31" s="684"/>
      <c r="CW31" s="684"/>
      <c r="CX31" s="684"/>
      <c r="CY31" s="685"/>
      <c r="CZ31" s="652">
        <v>0.4</v>
      </c>
      <c r="DA31" s="682"/>
      <c r="DB31" s="682"/>
      <c r="DC31" s="686"/>
      <c r="DD31" s="656">
        <v>82229</v>
      </c>
      <c r="DE31" s="684"/>
      <c r="DF31" s="684"/>
      <c r="DG31" s="684"/>
      <c r="DH31" s="684"/>
      <c r="DI31" s="684"/>
      <c r="DJ31" s="684"/>
      <c r="DK31" s="685"/>
      <c r="DL31" s="656">
        <v>82229</v>
      </c>
      <c r="DM31" s="684"/>
      <c r="DN31" s="684"/>
      <c r="DO31" s="684"/>
      <c r="DP31" s="684"/>
      <c r="DQ31" s="684"/>
      <c r="DR31" s="684"/>
      <c r="DS31" s="684"/>
      <c r="DT31" s="684"/>
      <c r="DU31" s="684"/>
      <c r="DV31" s="685"/>
      <c r="DW31" s="652">
        <v>0.7</v>
      </c>
      <c r="DX31" s="682"/>
      <c r="DY31" s="682"/>
      <c r="DZ31" s="682"/>
      <c r="EA31" s="682"/>
      <c r="EB31" s="682"/>
      <c r="EC31" s="683"/>
    </row>
    <row r="32" spans="2:133" ht="11.25" customHeight="1">
      <c r="B32" s="710" t="s">
        <v>314</v>
      </c>
      <c r="C32" s="711"/>
      <c r="D32" s="711"/>
      <c r="E32" s="711"/>
      <c r="F32" s="711"/>
      <c r="G32" s="711"/>
      <c r="H32" s="711"/>
      <c r="I32" s="711"/>
      <c r="J32" s="711"/>
      <c r="K32" s="711"/>
      <c r="L32" s="711"/>
      <c r="M32" s="711"/>
      <c r="N32" s="711"/>
      <c r="O32" s="711"/>
      <c r="P32" s="711"/>
      <c r="Q32" s="712"/>
      <c r="R32" s="647" t="s">
        <v>181</v>
      </c>
      <c r="S32" s="648"/>
      <c r="T32" s="648"/>
      <c r="U32" s="648"/>
      <c r="V32" s="648"/>
      <c r="W32" s="648"/>
      <c r="X32" s="648"/>
      <c r="Y32" s="649"/>
      <c r="Z32" s="650" t="s">
        <v>176</v>
      </c>
      <c r="AA32" s="650"/>
      <c r="AB32" s="650"/>
      <c r="AC32" s="650"/>
      <c r="AD32" s="651" t="s">
        <v>181</v>
      </c>
      <c r="AE32" s="651"/>
      <c r="AF32" s="651"/>
      <c r="AG32" s="651"/>
      <c r="AH32" s="651"/>
      <c r="AI32" s="651"/>
      <c r="AJ32" s="651"/>
      <c r="AK32" s="651"/>
      <c r="AL32" s="652" t="s">
        <v>181</v>
      </c>
      <c r="AM32" s="653"/>
      <c r="AN32" s="653"/>
      <c r="AO32" s="654"/>
      <c r="AP32" s="703"/>
      <c r="AQ32" s="704"/>
      <c r="AR32" s="704"/>
      <c r="AS32" s="704"/>
      <c r="AT32" s="708"/>
      <c r="AU32" s="230" t="s">
        <v>315</v>
      </c>
      <c r="AV32" s="230"/>
      <c r="AW32" s="230"/>
      <c r="AX32" s="644" t="s">
        <v>316</v>
      </c>
      <c r="AY32" s="645"/>
      <c r="AZ32" s="645"/>
      <c r="BA32" s="645"/>
      <c r="BB32" s="645"/>
      <c r="BC32" s="645"/>
      <c r="BD32" s="645"/>
      <c r="BE32" s="645"/>
      <c r="BF32" s="646"/>
      <c r="BG32" s="716">
        <v>99.1</v>
      </c>
      <c r="BH32" s="684"/>
      <c r="BI32" s="684"/>
      <c r="BJ32" s="684"/>
      <c r="BK32" s="684"/>
      <c r="BL32" s="684"/>
      <c r="BM32" s="653">
        <v>96</v>
      </c>
      <c r="BN32" s="713"/>
      <c r="BO32" s="713"/>
      <c r="BP32" s="713"/>
      <c r="BQ32" s="714"/>
      <c r="BR32" s="716">
        <v>99.1</v>
      </c>
      <c r="BS32" s="684"/>
      <c r="BT32" s="684"/>
      <c r="BU32" s="684"/>
      <c r="BV32" s="684"/>
      <c r="BW32" s="684"/>
      <c r="BX32" s="653">
        <v>95.8</v>
      </c>
      <c r="BY32" s="713"/>
      <c r="BZ32" s="713"/>
      <c r="CA32" s="713"/>
      <c r="CB32" s="714"/>
      <c r="CD32" s="691"/>
      <c r="CE32" s="692"/>
      <c r="CF32" s="662" t="s">
        <v>317</v>
      </c>
      <c r="CG32" s="663"/>
      <c r="CH32" s="663"/>
      <c r="CI32" s="663"/>
      <c r="CJ32" s="663"/>
      <c r="CK32" s="663"/>
      <c r="CL32" s="663"/>
      <c r="CM32" s="663"/>
      <c r="CN32" s="663"/>
      <c r="CO32" s="663"/>
      <c r="CP32" s="663"/>
      <c r="CQ32" s="664"/>
      <c r="CR32" s="647">
        <v>3</v>
      </c>
      <c r="CS32" s="648"/>
      <c r="CT32" s="648"/>
      <c r="CU32" s="648"/>
      <c r="CV32" s="648"/>
      <c r="CW32" s="648"/>
      <c r="CX32" s="648"/>
      <c r="CY32" s="649"/>
      <c r="CZ32" s="652">
        <v>0</v>
      </c>
      <c r="DA32" s="682"/>
      <c r="DB32" s="682"/>
      <c r="DC32" s="686"/>
      <c r="DD32" s="656">
        <v>3</v>
      </c>
      <c r="DE32" s="648"/>
      <c r="DF32" s="648"/>
      <c r="DG32" s="648"/>
      <c r="DH32" s="648"/>
      <c r="DI32" s="648"/>
      <c r="DJ32" s="648"/>
      <c r="DK32" s="649"/>
      <c r="DL32" s="656">
        <v>3</v>
      </c>
      <c r="DM32" s="648"/>
      <c r="DN32" s="648"/>
      <c r="DO32" s="648"/>
      <c r="DP32" s="648"/>
      <c r="DQ32" s="648"/>
      <c r="DR32" s="648"/>
      <c r="DS32" s="648"/>
      <c r="DT32" s="648"/>
      <c r="DU32" s="648"/>
      <c r="DV32" s="649"/>
      <c r="DW32" s="652">
        <v>0</v>
      </c>
      <c r="DX32" s="682"/>
      <c r="DY32" s="682"/>
      <c r="DZ32" s="682"/>
      <c r="EA32" s="682"/>
      <c r="EB32" s="682"/>
      <c r="EC32" s="683"/>
    </row>
    <row r="33" spans="2:133" ht="11.25" customHeight="1">
      <c r="B33" s="644" t="s">
        <v>318</v>
      </c>
      <c r="C33" s="645"/>
      <c r="D33" s="645"/>
      <c r="E33" s="645"/>
      <c r="F33" s="645"/>
      <c r="G33" s="645"/>
      <c r="H33" s="645"/>
      <c r="I33" s="645"/>
      <c r="J33" s="645"/>
      <c r="K33" s="645"/>
      <c r="L33" s="645"/>
      <c r="M33" s="645"/>
      <c r="N33" s="645"/>
      <c r="O33" s="645"/>
      <c r="P33" s="645"/>
      <c r="Q33" s="646"/>
      <c r="R33" s="647">
        <v>1213386</v>
      </c>
      <c r="S33" s="648"/>
      <c r="T33" s="648"/>
      <c r="U33" s="648"/>
      <c r="V33" s="648"/>
      <c r="W33" s="648"/>
      <c r="X33" s="648"/>
      <c r="Y33" s="649"/>
      <c r="Z33" s="650">
        <v>5.2</v>
      </c>
      <c r="AA33" s="650"/>
      <c r="AB33" s="650"/>
      <c r="AC33" s="650"/>
      <c r="AD33" s="651" t="s">
        <v>181</v>
      </c>
      <c r="AE33" s="651"/>
      <c r="AF33" s="651"/>
      <c r="AG33" s="651"/>
      <c r="AH33" s="651"/>
      <c r="AI33" s="651"/>
      <c r="AJ33" s="651"/>
      <c r="AK33" s="651"/>
      <c r="AL33" s="652" t="s">
        <v>181</v>
      </c>
      <c r="AM33" s="653"/>
      <c r="AN33" s="653"/>
      <c r="AO33" s="654"/>
      <c r="AP33" s="705"/>
      <c r="AQ33" s="706"/>
      <c r="AR33" s="706"/>
      <c r="AS33" s="706"/>
      <c r="AT33" s="709"/>
      <c r="AU33" s="232"/>
      <c r="AV33" s="232"/>
      <c r="AW33" s="232"/>
      <c r="AX33" s="696" t="s">
        <v>319</v>
      </c>
      <c r="AY33" s="697"/>
      <c r="AZ33" s="697"/>
      <c r="BA33" s="697"/>
      <c r="BB33" s="697"/>
      <c r="BC33" s="697"/>
      <c r="BD33" s="697"/>
      <c r="BE33" s="697"/>
      <c r="BF33" s="698"/>
      <c r="BG33" s="717">
        <v>98</v>
      </c>
      <c r="BH33" s="718"/>
      <c r="BI33" s="718"/>
      <c r="BJ33" s="718"/>
      <c r="BK33" s="718"/>
      <c r="BL33" s="718"/>
      <c r="BM33" s="719">
        <v>90.6</v>
      </c>
      <c r="BN33" s="718"/>
      <c r="BO33" s="718"/>
      <c r="BP33" s="718"/>
      <c r="BQ33" s="720"/>
      <c r="BR33" s="717">
        <v>99.1</v>
      </c>
      <c r="BS33" s="718"/>
      <c r="BT33" s="718"/>
      <c r="BU33" s="718"/>
      <c r="BV33" s="718"/>
      <c r="BW33" s="718"/>
      <c r="BX33" s="719">
        <v>91.4</v>
      </c>
      <c r="BY33" s="718"/>
      <c r="BZ33" s="718"/>
      <c r="CA33" s="718"/>
      <c r="CB33" s="720"/>
      <c r="CD33" s="662" t="s">
        <v>320</v>
      </c>
      <c r="CE33" s="663"/>
      <c r="CF33" s="663"/>
      <c r="CG33" s="663"/>
      <c r="CH33" s="663"/>
      <c r="CI33" s="663"/>
      <c r="CJ33" s="663"/>
      <c r="CK33" s="663"/>
      <c r="CL33" s="663"/>
      <c r="CM33" s="663"/>
      <c r="CN33" s="663"/>
      <c r="CO33" s="663"/>
      <c r="CP33" s="663"/>
      <c r="CQ33" s="664"/>
      <c r="CR33" s="647">
        <v>13349597</v>
      </c>
      <c r="CS33" s="684"/>
      <c r="CT33" s="684"/>
      <c r="CU33" s="684"/>
      <c r="CV33" s="684"/>
      <c r="CW33" s="684"/>
      <c r="CX33" s="684"/>
      <c r="CY33" s="685"/>
      <c r="CZ33" s="652">
        <v>61.4</v>
      </c>
      <c r="DA33" s="682"/>
      <c r="DB33" s="682"/>
      <c r="DC33" s="686"/>
      <c r="DD33" s="656">
        <v>6850791</v>
      </c>
      <c r="DE33" s="684"/>
      <c r="DF33" s="684"/>
      <c r="DG33" s="684"/>
      <c r="DH33" s="684"/>
      <c r="DI33" s="684"/>
      <c r="DJ33" s="684"/>
      <c r="DK33" s="685"/>
      <c r="DL33" s="656">
        <v>5222379</v>
      </c>
      <c r="DM33" s="684"/>
      <c r="DN33" s="684"/>
      <c r="DO33" s="684"/>
      <c r="DP33" s="684"/>
      <c r="DQ33" s="684"/>
      <c r="DR33" s="684"/>
      <c r="DS33" s="684"/>
      <c r="DT33" s="684"/>
      <c r="DU33" s="684"/>
      <c r="DV33" s="685"/>
      <c r="DW33" s="652">
        <v>46.7</v>
      </c>
      <c r="DX33" s="682"/>
      <c r="DY33" s="682"/>
      <c r="DZ33" s="682"/>
      <c r="EA33" s="682"/>
      <c r="EB33" s="682"/>
      <c r="EC33" s="683"/>
    </row>
    <row r="34" spans="2:133" ht="11.25" customHeight="1">
      <c r="B34" s="644" t="s">
        <v>321</v>
      </c>
      <c r="C34" s="645"/>
      <c r="D34" s="645"/>
      <c r="E34" s="645"/>
      <c r="F34" s="645"/>
      <c r="G34" s="645"/>
      <c r="H34" s="645"/>
      <c r="I34" s="645"/>
      <c r="J34" s="645"/>
      <c r="K34" s="645"/>
      <c r="L34" s="645"/>
      <c r="M34" s="645"/>
      <c r="N34" s="645"/>
      <c r="O34" s="645"/>
      <c r="P34" s="645"/>
      <c r="Q34" s="646"/>
      <c r="R34" s="647">
        <v>205853</v>
      </c>
      <c r="S34" s="648"/>
      <c r="T34" s="648"/>
      <c r="U34" s="648"/>
      <c r="V34" s="648"/>
      <c r="W34" s="648"/>
      <c r="X34" s="648"/>
      <c r="Y34" s="649"/>
      <c r="Z34" s="650">
        <v>0.9</v>
      </c>
      <c r="AA34" s="650"/>
      <c r="AB34" s="650"/>
      <c r="AC34" s="650"/>
      <c r="AD34" s="651">
        <v>37881</v>
      </c>
      <c r="AE34" s="651"/>
      <c r="AF34" s="651"/>
      <c r="AG34" s="651"/>
      <c r="AH34" s="651"/>
      <c r="AI34" s="651"/>
      <c r="AJ34" s="651"/>
      <c r="AK34" s="651"/>
      <c r="AL34" s="652">
        <v>0.4</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2889879</v>
      </c>
      <c r="CS34" s="648"/>
      <c r="CT34" s="648"/>
      <c r="CU34" s="648"/>
      <c r="CV34" s="648"/>
      <c r="CW34" s="648"/>
      <c r="CX34" s="648"/>
      <c r="CY34" s="649"/>
      <c r="CZ34" s="652">
        <v>13.3</v>
      </c>
      <c r="DA34" s="682"/>
      <c r="DB34" s="682"/>
      <c r="DC34" s="686"/>
      <c r="DD34" s="656">
        <v>2215854</v>
      </c>
      <c r="DE34" s="648"/>
      <c r="DF34" s="648"/>
      <c r="DG34" s="648"/>
      <c r="DH34" s="648"/>
      <c r="DI34" s="648"/>
      <c r="DJ34" s="648"/>
      <c r="DK34" s="649"/>
      <c r="DL34" s="656">
        <v>1830905</v>
      </c>
      <c r="DM34" s="648"/>
      <c r="DN34" s="648"/>
      <c r="DO34" s="648"/>
      <c r="DP34" s="648"/>
      <c r="DQ34" s="648"/>
      <c r="DR34" s="648"/>
      <c r="DS34" s="648"/>
      <c r="DT34" s="648"/>
      <c r="DU34" s="648"/>
      <c r="DV34" s="649"/>
      <c r="DW34" s="652">
        <v>16.399999999999999</v>
      </c>
      <c r="DX34" s="682"/>
      <c r="DY34" s="682"/>
      <c r="DZ34" s="682"/>
      <c r="EA34" s="682"/>
      <c r="EB34" s="682"/>
      <c r="EC34" s="683"/>
    </row>
    <row r="35" spans="2:133" ht="11.25" customHeight="1">
      <c r="B35" s="644" t="s">
        <v>323</v>
      </c>
      <c r="C35" s="645"/>
      <c r="D35" s="645"/>
      <c r="E35" s="645"/>
      <c r="F35" s="645"/>
      <c r="G35" s="645"/>
      <c r="H35" s="645"/>
      <c r="I35" s="645"/>
      <c r="J35" s="645"/>
      <c r="K35" s="645"/>
      <c r="L35" s="645"/>
      <c r="M35" s="645"/>
      <c r="N35" s="645"/>
      <c r="O35" s="645"/>
      <c r="P35" s="645"/>
      <c r="Q35" s="646"/>
      <c r="R35" s="647">
        <v>290654</v>
      </c>
      <c r="S35" s="648"/>
      <c r="T35" s="648"/>
      <c r="U35" s="648"/>
      <c r="V35" s="648"/>
      <c r="W35" s="648"/>
      <c r="X35" s="648"/>
      <c r="Y35" s="649"/>
      <c r="Z35" s="650">
        <v>1.2</v>
      </c>
      <c r="AA35" s="650"/>
      <c r="AB35" s="650"/>
      <c r="AC35" s="650"/>
      <c r="AD35" s="651" t="s">
        <v>181</v>
      </c>
      <c r="AE35" s="651"/>
      <c r="AF35" s="651"/>
      <c r="AG35" s="651"/>
      <c r="AH35" s="651"/>
      <c r="AI35" s="651"/>
      <c r="AJ35" s="651"/>
      <c r="AK35" s="651"/>
      <c r="AL35" s="652" t="s">
        <v>181</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483951</v>
      </c>
      <c r="CS35" s="684"/>
      <c r="CT35" s="684"/>
      <c r="CU35" s="684"/>
      <c r="CV35" s="684"/>
      <c r="CW35" s="684"/>
      <c r="CX35" s="684"/>
      <c r="CY35" s="685"/>
      <c r="CZ35" s="652">
        <v>2.2000000000000002</v>
      </c>
      <c r="DA35" s="682"/>
      <c r="DB35" s="682"/>
      <c r="DC35" s="686"/>
      <c r="DD35" s="656">
        <v>417382</v>
      </c>
      <c r="DE35" s="684"/>
      <c r="DF35" s="684"/>
      <c r="DG35" s="684"/>
      <c r="DH35" s="684"/>
      <c r="DI35" s="684"/>
      <c r="DJ35" s="684"/>
      <c r="DK35" s="685"/>
      <c r="DL35" s="656">
        <v>117011</v>
      </c>
      <c r="DM35" s="684"/>
      <c r="DN35" s="684"/>
      <c r="DO35" s="684"/>
      <c r="DP35" s="684"/>
      <c r="DQ35" s="684"/>
      <c r="DR35" s="684"/>
      <c r="DS35" s="684"/>
      <c r="DT35" s="684"/>
      <c r="DU35" s="684"/>
      <c r="DV35" s="685"/>
      <c r="DW35" s="652">
        <v>1</v>
      </c>
      <c r="DX35" s="682"/>
      <c r="DY35" s="682"/>
      <c r="DZ35" s="682"/>
      <c r="EA35" s="682"/>
      <c r="EB35" s="682"/>
      <c r="EC35" s="683"/>
    </row>
    <row r="36" spans="2:133" ht="11.25" customHeight="1">
      <c r="B36" s="644" t="s">
        <v>327</v>
      </c>
      <c r="C36" s="645"/>
      <c r="D36" s="645"/>
      <c r="E36" s="645"/>
      <c r="F36" s="645"/>
      <c r="G36" s="645"/>
      <c r="H36" s="645"/>
      <c r="I36" s="645"/>
      <c r="J36" s="645"/>
      <c r="K36" s="645"/>
      <c r="L36" s="645"/>
      <c r="M36" s="645"/>
      <c r="N36" s="645"/>
      <c r="O36" s="645"/>
      <c r="P36" s="645"/>
      <c r="Q36" s="646"/>
      <c r="R36" s="647">
        <v>45765</v>
      </c>
      <c r="S36" s="648"/>
      <c r="T36" s="648"/>
      <c r="U36" s="648"/>
      <c r="V36" s="648"/>
      <c r="W36" s="648"/>
      <c r="X36" s="648"/>
      <c r="Y36" s="649"/>
      <c r="Z36" s="650">
        <v>0.2</v>
      </c>
      <c r="AA36" s="650"/>
      <c r="AB36" s="650"/>
      <c r="AC36" s="650"/>
      <c r="AD36" s="651" t="s">
        <v>181</v>
      </c>
      <c r="AE36" s="651"/>
      <c r="AF36" s="651"/>
      <c r="AG36" s="651"/>
      <c r="AH36" s="651"/>
      <c r="AI36" s="651"/>
      <c r="AJ36" s="651"/>
      <c r="AK36" s="651"/>
      <c r="AL36" s="652" t="s">
        <v>181</v>
      </c>
      <c r="AM36" s="653"/>
      <c r="AN36" s="653"/>
      <c r="AO36" s="654"/>
      <c r="AP36" s="235"/>
      <c r="AQ36" s="721" t="s">
        <v>328</v>
      </c>
      <c r="AR36" s="722"/>
      <c r="AS36" s="722"/>
      <c r="AT36" s="722"/>
      <c r="AU36" s="722"/>
      <c r="AV36" s="722"/>
      <c r="AW36" s="722"/>
      <c r="AX36" s="722"/>
      <c r="AY36" s="723"/>
      <c r="AZ36" s="636">
        <v>2672206</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180180</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6862536</v>
      </c>
      <c r="CS36" s="648"/>
      <c r="CT36" s="648"/>
      <c r="CU36" s="648"/>
      <c r="CV36" s="648"/>
      <c r="CW36" s="648"/>
      <c r="CX36" s="648"/>
      <c r="CY36" s="649"/>
      <c r="CZ36" s="652">
        <v>31.5</v>
      </c>
      <c r="DA36" s="682"/>
      <c r="DB36" s="682"/>
      <c r="DC36" s="686"/>
      <c r="DD36" s="656">
        <v>2256097</v>
      </c>
      <c r="DE36" s="648"/>
      <c r="DF36" s="648"/>
      <c r="DG36" s="648"/>
      <c r="DH36" s="648"/>
      <c r="DI36" s="648"/>
      <c r="DJ36" s="648"/>
      <c r="DK36" s="649"/>
      <c r="DL36" s="656">
        <v>1723518</v>
      </c>
      <c r="DM36" s="648"/>
      <c r="DN36" s="648"/>
      <c r="DO36" s="648"/>
      <c r="DP36" s="648"/>
      <c r="DQ36" s="648"/>
      <c r="DR36" s="648"/>
      <c r="DS36" s="648"/>
      <c r="DT36" s="648"/>
      <c r="DU36" s="648"/>
      <c r="DV36" s="649"/>
      <c r="DW36" s="652">
        <v>15.4</v>
      </c>
      <c r="DX36" s="682"/>
      <c r="DY36" s="682"/>
      <c r="DZ36" s="682"/>
      <c r="EA36" s="682"/>
      <c r="EB36" s="682"/>
      <c r="EC36" s="683"/>
    </row>
    <row r="37" spans="2:133" ht="11.25" customHeight="1">
      <c r="B37" s="644" t="s">
        <v>331</v>
      </c>
      <c r="C37" s="645"/>
      <c r="D37" s="645"/>
      <c r="E37" s="645"/>
      <c r="F37" s="645"/>
      <c r="G37" s="645"/>
      <c r="H37" s="645"/>
      <c r="I37" s="645"/>
      <c r="J37" s="645"/>
      <c r="K37" s="645"/>
      <c r="L37" s="645"/>
      <c r="M37" s="645"/>
      <c r="N37" s="645"/>
      <c r="O37" s="645"/>
      <c r="P37" s="645"/>
      <c r="Q37" s="646"/>
      <c r="R37" s="647">
        <v>1069690</v>
      </c>
      <c r="S37" s="648"/>
      <c r="T37" s="648"/>
      <c r="U37" s="648"/>
      <c r="V37" s="648"/>
      <c r="W37" s="648"/>
      <c r="X37" s="648"/>
      <c r="Y37" s="649"/>
      <c r="Z37" s="650">
        <v>4.5999999999999996</v>
      </c>
      <c r="AA37" s="650"/>
      <c r="AB37" s="650"/>
      <c r="AC37" s="650"/>
      <c r="AD37" s="651" t="s">
        <v>181</v>
      </c>
      <c r="AE37" s="651"/>
      <c r="AF37" s="651"/>
      <c r="AG37" s="651"/>
      <c r="AH37" s="651"/>
      <c r="AI37" s="651"/>
      <c r="AJ37" s="651"/>
      <c r="AK37" s="651"/>
      <c r="AL37" s="652" t="s">
        <v>181</v>
      </c>
      <c r="AM37" s="653"/>
      <c r="AN37" s="653"/>
      <c r="AO37" s="654"/>
      <c r="AQ37" s="725" t="s">
        <v>332</v>
      </c>
      <c r="AR37" s="726"/>
      <c r="AS37" s="726"/>
      <c r="AT37" s="726"/>
      <c r="AU37" s="726"/>
      <c r="AV37" s="726"/>
      <c r="AW37" s="726"/>
      <c r="AX37" s="726"/>
      <c r="AY37" s="727"/>
      <c r="AZ37" s="647">
        <v>677800</v>
      </c>
      <c r="BA37" s="648"/>
      <c r="BB37" s="648"/>
      <c r="BC37" s="648"/>
      <c r="BD37" s="684"/>
      <c r="BE37" s="684"/>
      <c r="BF37" s="714"/>
      <c r="BG37" s="662" t="s">
        <v>333</v>
      </c>
      <c r="BH37" s="663"/>
      <c r="BI37" s="663"/>
      <c r="BJ37" s="663"/>
      <c r="BK37" s="663"/>
      <c r="BL37" s="663"/>
      <c r="BM37" s="663"/>
      <c r="BN37" s="663"/>
      <c r="BO37" s="663"/>
      <c r="BP37" s="663"/>
      <c r="BQ37" s="663"/>
      <c r="BR37" s="663"/>
      <c r="BS37" s="663"/>
      <c r="BT37" s="663"/>
      <c r="BU37" s="664"/>
      <c r="BV37" s="647">
        <v>152451</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871217</v>
      </c>
      <c r="CS37" s="684"/>
      <c r="CT37" s="684"/>
      <c r="CU37" s="684"/>
      <c r="CV37" s="684"/>
      <c r="CW37" s="684"/>
      <c r="CX37" s="684"/>
      <c r="CY37" s="685"/>
      <c r="CZ37" s="652">
        <v>4</v>
      </c>
      <c r="DA37" s="682"/>
      <c r="DB37" s="682"/>
      <c r="DC37" s="686"/>
      <c r="DD37" s="656">
        <v>862002</v>
      </c>
      <c r="DE37" s="684"/>
      <c r="DF37" s="684"/>
      <c r="DG37" s="684"/>
      <c r="DH37" s="684"/>
      <c r="DI37" s="684"/>
      <c r="DJ37" s="684"/>
      <c r="DK37" s="685"/>
      <c r="DL37" s="656">
        <v>862002</v>
      </c>
      <c r="DM37" s="684"/>
      <c r="DN37" s="684"/>
      <c r="DO37" s="684"/>
      <c r="DP37" s="684"/>
      <c r="DQ37" s="684"/>
      <c r="DR37" s="684"/>
      <c r="DS37" s="684"/>
      <c r="DT37" s="684"/>
      <c r="DU37" s="684"/>
      <c r="DV37" s="685"/>
      <c r="DW37" s="652">
        <v>7.7</v>
      </c>
      <c r="DX37" s="682"/>
      <c r="DY37" s="682"/>
      <c r="DZ37" s="682"/>
      <c r="EA37" s="682"/>
      <c r="EB37" s="682"/>
      <c r="EC37" s="683"/>
    </row>
    <row r="38" spans="2:133" ht="11.25" customHeight="1">
      <c r="B38" s="644" t="s">
        <v>335</v>
      </c>
      <c r="C38" s="645"/>
      <c r="D38" s="645"/>
      <c r="E38" s="645"/>
      <c r="F38" s="645"/>
      <c r="G38" s="645"/>
      <c r="H38" s="645"/>
      <c r="I38" s="645"/>
      <c r="J38" s="645"/>
      <c r="K38" s="645"/>
      <c r="L38" s="645"/>
      <c r="M38" s="645"/>
      <c r="N38" s="645"/>
      <c r="O38" s="645"/>
      <c r="P38" s="645"/>
      <c r="Q38" s="646"/>
      <c r="R38" s="647">
        <v>1000780</v>
      </c>
      <c r="S38" s="648"/>
      <c r="T38" s="648"/>
      <c r="U38" s="648"/>
      <c r="V38" s="648"/>
      <c r="W38" s="648"/>
      <c r="X38" s="648"/>
      <c r="Y38" s="649"/>
      <c r="Z38" s="650">
        <v>4.3</v>
      </c>
      <c r="AA38" s="650"/>
      <c r="AB38" s="650"/>
      <c r="AC38" s="650"/>
      <c r="AD38" s="651">
        <v>8888</v>
      </c>
      <c r="AE38" s="651"/>
      <c r="AF38" s="651"/>
      <c r="AG38" s="651"/>
      <c r="AH38" s="651"/>
      <c r="AI38" s="651"/>
      <c r="AJ38" s="651"/>
      <c r="AK38" s="651"/>
      <c r="AL38" s="652">
        <v>0.1</v>
      </c>
      <c r="AM38" s="653"/>
      <c r="AN38" s="653"/>
      <c r="AO38" s="654"/>
      <c r="AQ38" s="725" t="s">
        <v>336</v>
      </c>
      <c r="AR38" s="726"/>
      <c r="AS38" s="726"/>
      <c r="AT38" s="726"/>
      <c r="AU38" s="726"/>
      <c r="AV38" s="726"/>
      <c r="AW38" s="726"/>
      <c r="AX38" s="726"/>
      <c r="AY38" s="727"/>
      <c r="AZ38" s="647">
        <v>129162</v>
      </c>
      <c r="BA38" s="648"/>
      <c r="BB38" s="648"/>
      <c r="BC38" s="648"/>
      <c r="BD38" s="684"/>
      <c r="BE38" s="684"/>
      <c r="BF38" s="714"/>
      <c r="BG38" s="662" t="s">
        <v>337</v>
      </c>
      <c r="BH38" s="663"/>
      <c r="BI38" s="663"/>
      <c r="BJ38" s="663"/>
      <c r="BK38" s="663"/>
      <c r="BL38" s="663"/>
      <c r="BM38" s="663"/>
      <c r="BN38" s="663"/>
      <c r="BO38" s="663"/>
      <c r="BP38" s="663"/>
      <c r="BQ38" s="663"/>
      <c r="BR38" s="663"/>
      <c r="BS38" s="663"/>
      <c r="BT38" s="663"/>
      <c r="BU38" s="664"/>
      <c r="BV38" s="647">
        <v>5103</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1872392</v>
      </c>
      <c r="CS38" s="648"/>
      <c r="CT38" s="648"/>
      <c r="CU38" s="648"/>
      <c r="CV38" s="648"/>
      <c r="CW38" s="648"/>
      <c r="CX38" s="648"/>
      <c r="CY38" s="649"/>
      <c r="CZ38" s="652">
        <v>8.6</v>
      </c>
      <c r="DA38" s="682"/>
      <c r="DB38" s="682"/>
      <c r="DC38" s="686"/>
      <c r="DD38" s="656">
        <v>1600885</v>
      </c>
      <c r="DE38" s="648"/>
      <c r="DF38" s="648"/>
      <c r="DG38" s="648"/>
      <c r="DH38" s="648"/>
      <c r="DI38" s="648"/>
      <c r="DJ38" s="648"/>
      <c r="DK38" s="649"/>
      <c r="DL38" s="656">
        <v>1440516</v>
      </c>
      <c r="DM38" s="648"/>
      <c r="DN38" s="648"/>
      <c r="DO38" s="648"/>
      <c r="DP38" s="648"/>
      <c r="DQ38" s="648"/>
      <c r="DR38" s="648"/>
      <c r="DS38" s="648"/>
      <c r="DT38" s="648"/>
      <c r="DU38" s="648"/>
      <c r="DV38" s="649"/>
      <c r="DW38" s="652">
        <v>12.9</v>
      </c>
      <c r="DX38" s="682"/>
      <c r="DY38" s="682"/>
      <c r="DZ38" s="682"/>
      <c r="EA38" s="682"/>
      <c r="EB38" s="682"/>
      <c r="EC38" s="683"/>
    </row>
    <row r="39" spans="2:133" ht="11.25" customHeight="1">
      <c r="B39" s="644" t="s">
        <v>339</v>
      </c>
      <c r="C39" s="645"/>
      <c r="D39" s="645"/>
      <c r="E39" s="645"/>
      <c r="F39" s="645"/>
      <c r="G39" s="645"/>
      <c r="H39" s="645"/>
      <c r="I39" s="645"/>
      <c r="J39" s="645"/>
      <c r="K39" s="645"/>
      <c r="L39" s="645"/>
      <c r="M39" s="645"/>
      <c r="N39" s="645"/>
      <c r="O39" s="645"/>
      <c r="P39" s="645"/>
      <c r="Q39" s="646"/>
      <c r="R39" s="647">
        <v>1059652</v>
      </c>
      <c r="S39" s="648"/>
      <c r="T39" s="648"/>
      <c r="U39" s="648"/>
      <c r="V39" s="648"/>
      <c r="W39" s="648"/>
      <c r="X39" s="648"/>
      <c r="Y39" s="649"/>
      <c r="Z39" s="650">
        <v>4.5</v>
      </c>
      <c r="AA39" s="650"/>
      <c r="AB39" s="650"/>
      <c r="AC39" s="650"/>
      <c r="AD39" s="651" t="s">
        <v>181</v>
      </c>
      <c r="AE39" s="651"/>
      <c r="AF39" s="651"/>
      <c r="AG39" s="651"/>
      <c r="AH39" s="651"/>
      <c r="AI39" s="651"/>
      <c r="AJ39" s="651"/>
      <c r="AK39" s="651"/>
      <c r="AL39" s="652" t="s">
        <v>181</v>
      </c>
      <c r="AM39" s="653"/>
      <c r="AN39" s="653"/>
      <c r="AO39" s="654"/>
      <c r="AQ39" s="725" t="s">
        <v>340</v>
      </c>
      <c r="AR39" s="726"/>
      <c r="AS39" s="726"/>
      <c r="AT39" s="726"/>
      <c r="AU39" s="726"/>
      <c r="AV39" s="726"/>
      <c r="AW39" s="726"/>
      <c r="AX39" s="726"/>
      <c r="AY39" s="727"/>
      <c r="AZ39" s="647">
        <v>87808</v>
      </c>
      <c r="BA39" s="648"/>
      <c r="BB39" s="648"/>
      <c r="BC39" s="648"/>
      <c r="BD39" s="684"/>
      <c r="BE39" s="684"/>
      <c r="BF39" s="714"/>
      <c r="BG39" s="662" t="s">
        <v>341</v>
      </c>
      <c r="BH39" s="663"/>
      <c r="BI39" s="663"/>
      <c r="BJ39" s="663"/>
      <c r="BK39" s="663"/>
      <c r="BL39" s="663"/>
      <c r="BM39" s="663"/>
      <c r="BN39" s="663"/>
      <c r="BO39" s="663"/>
      <c r="BP39" s="663"/>
      <c r="BQ39" s="663"/>
      <c r="BR39" s="663"/>
      <c r="BS39" s="663"/>
      <c r="BT39" s="663"/>
      <c r="BU39" s="664"/>
      <c r="BV39" s="647">
        <v>7613</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493097</v>
      </c>
      <c r="CS39" s="684"/>
      <c r="CT39" s="684"/>
      <c r="CU39" s="684"/>
      <c r="CV39" s="684"/>
      <c r="CW39" s="684"/>
      <c r="CX39" s="684"/>
      <c r="CY39" s="685"/>
      <c r="CZ39" s="652">
        <v>2.2999999999999998</v>
      </c>
      <c r="DA39" s="682"/>
      <c r="DB39" s="682"/>
      <c r="DC39" s="686"/>
      <c r="DD39" s="656">
        <v>214881</v>
      </c>
      <c r="DE39" s="684"/>
      <c r="DF39" s="684"/>
      <c r="DG39" s="684"/>
      <c r="DH39" s="684"/>
      <c r="DI39" s="684"/>
      <c r="DJ39" s="684"/>
      <c r="DK39" s="685"/>
      <c r="DL39" s="656" t="s">
        <v>181</v>
      </c>
      <c r="DM39" s="684"/>
      <c r="DN39" s="684"/>
      <c r="DO39" s="684"/>
      <c r="DP39" s="684"/>
      <c r="DQ39" s="684"/>
      <c r="DR39" s="684"/>
      <c r="DS39" s="684"/>
      <c r="DT39" s="684"/>
      <c r="DU39" s="684"/>
      <c r="DV39" s="685"/>
      <c r="DW39" s="652" t="s">
        <v>181</v>
      </c>
      <c r="DX39" s="682"/>
      <c r="DY39" s="682"/>
      <c r="DZ39" s="682"/>
      <c r="EA39" s="682"/>
      <c r="EB39" s="682"/>
      <c r="EC39" s="683"/>
    </row>
    <row r="40" spans="2:133" ht="11.25" customHeight="1">
      <c r="B40" s="644" t="s">
        <v>343</v>
      </c>
      <c r="C40" s="645"/>
      <c r="D40" s="645"/>
      <c r="E40" s="645"/>
      <c r="F40" s="645"/>
      <c r="G40" s="645"/>
      <c r="H40" s="645"/>
      <c r="I40" s="645"/>
      <c r="J40" s="645"/>
      <c r="K40" s="645"/>
      <c r="L40" s="645"/>
      <c r="M40" s="645"/>
      <c r="N40" s="645"/>
      <c r="O40" s="645"/>
      <c r="P40" s="645"/>
      <c r="Q40" s="646"/>
      <c r="R40" s="647">
        <v>30126</v>
      </c>
      <c r="S40" s="648"/>
      <c r="T40" s="648"/>
      <c r="U40" s="648"/>
      <c r="V40" s="648"/>
      <c r="W40" s="648"/>
      <c r="X40" s="648"/>
      <c r="Y40" s="649"/>
      <c r="Z40" s="650">
        <v>0.1</v>
      </c>
      <c r="AA40" s="650"/>
      <c r="AB40" s="650"/>
      <c r="AC40" s="650"/>
      <c r="AD40" s="651" t="s">
        <v>181</v>
      </c>
      <c r="AE40" s="651"/>
      <c r="AF40" s="651"/>
      <c r="AG40" s="651"/>
      <c r="AH40" s="651"/>
      <c r="AI40" s="651"/>
      <c r="AJ40" s="651"/>
      <c r="AK40" s="651"/>
      <c r="AL40" s="652" t="s">
        <v>181</v>
      </c>
      <c r="AM40" s="653"/>
      <c r="AN40" s="653"/>
      <c r="AO40" s="654"/>
      <c r="AQ40" s="725" t="s">
        <v>344</v>
      </c>
      <c r="AR40" s="726"/>
      <c r="AS40" s="726"/>
      <c r="AT40" s="726"/>
      <c r="AU40" s="726"/>
      <c r="AV40" s="726"/>
      <c r="AW40" s="726"/>
      <c r="AX40" s="726"/>
      <c r="AY40" s="727"/>
      <c r="AZ40" s="647">
        <v>34206</v>
      </c>
      <c r="BA40" s="648"/>
      <c r="BB40" s="648"/>
      <c r="BC40" s="648"/>
      <c r="BD40" s="684"/>
      <c r="BE40" s="684"/>
      <c r="BF40" s="714"/>
      <c r="BG40" s="734" t="s">
        <v>345</v>
      </c>
      <c r="BH40" s="735"/>
      <c r="BI40" s="735"/>
      <c r="BJ40" s="735"/>
      <c r="BK40" s="735"/>
      <c r="BL40" s="236"/>
      <c r="BM40" s="663" t="s">
        <v>346</v>
      </c>
      <c r="BN40" s="663"/>
      <c r="BO40" s="663"/>
      <c r="BP40" s="663"/>
      <c r="BQ40" s="663"/>
      <c r="BR40" s="663"/>
      <c r="BS40" s="663"/>
      <c r="BT40" s="663"/>
      <c r="BU40" s="664"/>
      <c r="BV40" s="647">
        <v>113</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747742</v>
      </c>
      <c r="CS40" s="648"/>
      <c r="CT40" s="648"/>
      <c r="CU40" s="648"/>
      <c r="CV40" s="648"/>
      <c r="CW40" s="648"/>
      <c r="CX40" s="648"/>
      <c r="CY40" s="649"/>
      <c r="CZ40" s="652">
        <v>3.4</v>
      </c>
      <c r="DA40" s="682"/>
      <c r="DB40" s="682"/>
      <c r="DC40" s="686"/>
      <c r="DD40" s="656">
        <v>145692</v>
      </c>
      <c r="DE40" s="648"/>
      <c r="DF40" s="648"/>
      <c r="DG40" s="648"/>
      <c r="DH40" s="648"/>
      <c r="DI40" s="648"/>
      <c r="DJ40" s="648"/>
      <c r="DK40" s="649"/>
      <c r="DL40" s="656">
        <v>110429</v>
      </c>
      <c r="DM40" s="648"/>
      <c r="DN40" s="648"/>
      <c r="DO40" s="648"/>
      <c r="DP40" s="648"/>
      <c r="DQ40" s="648"/>
      <c r="DR40" s="648"/>
      <c r="DS40" s="648"/>
      <c r="DT40" s="648"/>
      <c r="DU40" s="648"/>
      <c r="DV40" s="649"/>
      <c r="DW40" s="652">
        <v>1</v>
      </c>
      <c r="DX40" s="682"/>
      <c r="DY40" s="682"/>
      <c r="DZ40" s="682"/>
      <c r="EA40" s="682"/>
      <c r="EB40" s="682"/>
      <c r="EC40" s="683"/>
    </row>
    <row r="41" spans="2:133" ht="11.25" customHeight="1">
      <c r="B41" s="644" t="s">
        <v>348</v>
      </c>
      <c r="C41" s="645"/>
      <c r="D41" s="645"/>
      <c r="E41" s="645"/>
      <c r="F41" s="645"/>
      <c r="G41" s="645"/>
      <c r="H41" s="645"/>
      <c r="I41" s="645"/>
      <c r="J41" s="645"/>
      <c r="K41" s="645"/>
      <c r="L41" s="645"/>
      <c r="M41" s="645"/>
      <c r="N41" s="645"/>
      <c r="O41" s="645"/>
      <c r="P41" s="645"/>
      <c r="Q41" s="646"/>
      <c r="R41" s="647" t="s">
        <v>181</v>
      </c>
      <c r="S41" s="648"/>
      <c r="T41" s="648"/>
      <c r="U41" s="648"/>
      <c r="V41" s="648"/>
      <c r="W41" s="648"/>
      <c r="X41" s="648"/>
      <c r="Y41" s="649"/>
      <c r="Z41" s="650" t="s">
        <v>181</v>
      </c>
      <c r="AA41" s="650"/>
      <c r="AB41" s="650"/>
      <c r="AC41" s="650"/>
      <c r="AD41" s="651" t="s">
        <v>181</v>
      </c>
      <c r="AE41" s="651"/>
      <c r="AF41" s="651"/>
      <c r="AG41" s="651"/>
      <c r="AH41" s="651"/>
      <c r="AI41" s="651"/>
      <c r="AJ41" s="651"/>
      <c r="AK41" s="651"/>
      <c r="AL41" s="652" t="s">
        <v>181</v>
      </c>
      <c r="AM41" s="653"/>
      <c r="AN41" s="653"/>
      <c r="AO41" s="654"/>
      <c r="AQ41" s="725" t="s">
        <v>349</v>
      </c>
      <c r="AR41" s="726"/>
      <c r="AS41" s="726"/>
      <c r="AT41" s="726"/>
      <c r="AU41" s="726"/>
      <c r="AV41" s="726"/>
      <c r="AW41" s="726"/>
      <c r="AX41" s="726"/>
      <c r="AY41" s="727"/>
      <c r="AZ41" s="647">
        <v>297676</v>
      </c>
      <c r="BA41" s="648"/>
      <c r="BB41" s="648"/>
      <c r="BC41" s="648"/>
      <c r="BD41" s="684"/>
      <c r="BE41" s="684"/>
      <c r="BF41" s="714"/>
      <c r="BG41" s="734"/>
      <c r="BH41" s="735"/>
      <c r="BI41" s="735"/>
      <c r="BJ41" s="735"/>
      <c r="BK41" s="735"/>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181</v>
      </c>
      <c r="CS41" s="684"/>
      <c r="CT41" s="684"/>
      <c r="CU41" s="684"/>
      <c r="CV41" s="684"/>
      <c r="CW41" s="684"/>
      <c r="CX41" s="684"/>
      <c r="CY41" s="685"/>
      <c r="CZ41" s="652" t="s">
        <v>181</v>
      </c>
      <c r="DA41" s="682"/>
      <c r="DB41" s="682"/>
      <c r="DC41" s="686"/>
      <c r="DD41" s="656" t="s">
        <v>181</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c r="B42" s="644" t="s">
        <v>352</v>
      </c>
      <c r="C42" s="645"/>
      <c r="D42" s="645"/>
      <c r="E42" s="645"/>
      <c r="F42" s="645"/>
      <c r="G42" s="645"/>
      <c r="H42" s="645"/>
      <c r="I42" s="645"/>
      <c r="J42" s="645"/>
      <c r="K42" s="645"/>
      <c r="L42" s="645"/>
      <c r="M42" s="645"/>
      <c r="N42" s="645"/>
      <c r="O42" s="645"/>
      <c r="P42" s="645"/>
      <c r="Q42" s="646"/>
      <c r="R42" s="647">
        <v>598026</v>
      </c>
      <c r="S42" s="648"/>
      <c r="T42" s="648"/>
      <c r="U42" s="648"/>
      <c r="V42" s="648"/>
      <c r="W42" s="648"/>
      <c r="X42" s="648"/>
      <c r="Y42" s="649"/>
      <c r="Z42" s="650">
        <v>2.6</v>
      </c>
      <c r="AA42" s="650"/>
      <c r="AB42" s="650"/>
      <c r="AC42" s="650"/>
      <c r="AD42" s="651" t="s">
        <v>176</v>
      </c>
      <c r="AE42" s="651"/>
      <c r="AF42" s="651"/>
      <c r="AG42" s="651"/>
      <c r="AH42" s="651"/>
      <c r="AI42" s="651"/>
      <c r="AJ42" s="651"/>
      <c r="AK42" s="651"/>
      <c r="AL42" s="652" t="s">
        <v>176</v>
      </c>
      <c r="AM42" s="653"/>
      <c r="AN42" s="653"/>
      <c r="AO42" s="654"/>
      <c r="AQ42" s="746" t="s">
        <v>353</v>
      </c>
      <c r="AR42" s="747"/>
      <c r="AS42" s="747"/>
      <c r="AT42" s="747"/>
      <c r="AU42" s="747"/>
      <c r="AV42" s="747"/>
      <c r="AW42" s="747"/>
      <c r="AX42" s="747"/>
      <c r="AY42" s="748"/>
      <c r="AZ42" s="738">
        <v>1445554</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347</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1178077</v>
      </c>
      <c r="CS42" s="648"/>
      <c r="CT42" s="648"/>
      <c r="CU42" s="648"/>
      <c r="CV42" s="648"/>
      <c r="CW42" s="648"/>
      <c r="CX42" s="648"/>
      <c r="CY42" s="649"/>
      <c r="CZ42" s="652">
        <v>5.4</v>
      </c>
      <c r="DA42" s="653"/>
      <c r="DB42" s="653"/>
      <c r="DC42" s="665"/>
      <c r="DD42" s="656">
        <v>424727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c r="B43" s="696" t="s">
        <v>356</v>
      </c>
      <c r="C43" s="697"/>
      <c r="D43" s="697"/>
      <c r="E43" s="697"/>
      <c r="F43" s="697"/>
      <c r="G43" s="697"/>
      <c r="H43" s="697"/>
      <c r="I43" s="697"/>
      <c r="J43" s="697"/>
      <c r="K43" s="697"/>
      <c r="L43" s="697"/>
      <c r="M43" s="697"/>
      <c r="N43" s="697"/>
      <c r="O43" s="697"/>
      <c r="P43" s="697"/>
      <c r="Q43" s="698"/>
      <c r="R43" s="738">
        <v>23311229</v>
      </c>
      <c r="S43" s="739"/>
      <c r="T43" s="739"/>
      <c r="U43" s="739"/>
      <c r="V43" s="739"/>
      <c r="W43" s="739"/>
      <c r="X43" s="739"/>
      <c r="Y43" s="740"/>
      <c r="Z43" s="741">
        <v>100</v>
      </c>
      <c r="AA43" s="741"/>
      <c r="AB43" s="741"/>
      <c r="AC43" s="741"/>
      <c r="AD43" s="742">
        <v>10563770</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20528</v>
      </c>
      <c r="CS43" s="684"/>
      <c r="CT43" s="684"/>
      <c r="CU43" s="684"/>
      <c r="CV43" s="684"/>
      <c r="CW43" s="684"/>
      <c r="CX43" s="684"/>
      <c r="CY43" s="685"/>
      <c r="CZ43" s="652">
        <v>0.1</v>
      </c>
      <c r="DA43" s="682"/>
      <c r="DB43" s="682"/>
      <c r="DC43" s="686"/>
      <c r="DD43" s="656">
        <v>20528</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358</v>
      </c>
      <c r="CG44" s="645"/>
      <c r="CH44" s="645"/>
      <c r="CI44" s="645"/>
      <c r="CJ44" s="645"/>
      <c r="CK44" s="645"/>
      <c r="CL44" s="645"/>
      <c r="CM44" s="645"/>
      <c r="CN44" s="645"/>
      <c r="CO44" s="645"/>
      <c r="CP44" s="645"/>
      <c r="CQ44" s="646"/>
      <c r="CR44" s="647">
        <v>1146869</v>
      </c>
      <c r="CS44" s="648"/>
      <c r="CT44" s="648"/>
      <c r="CU44" s="648"/>
      <c r="CV44" s="648"/>
      <c r="CW44" s="648"/>
      <c r="CX44" s="648"/>
      <c r="CY44" s="649"/>
      <c r="CZ44" s="652">
        <v>5.3</v>
      </c>
      <c r="DA44" s="653"/>
      <c r="DB44" s="653"/>
      <c r="DC44" s="665"/>
      <c r="DD44" s="656">
        <v>412033</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546480</v>
      </c>
      <c r="CS45" s="684"/>
      <c r="CT45" s="684"/>
      <c r="CU45" s="684"/>
      <c r="CV45" s="684"/>
      <c r="CW45" s="684"/>
      <c r="CX45" s="684"/>
      <c r="CY45" s="685"/>
      <c r="CZ45" s="652">
        <v>2.5</v>
      </c>
      <c r="DA45" s="682"/>
      <c r="DB45" s="682"/>
      <c r="DC45" s="686"/>
      <c r="DD45" s="656">
        <v>51278</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534122</v>
      </c>
      <c r="CS46" s="648"/>
      <c r="CT46" s="648"/>
      <c r="CU46" s="648"/>
      <c r="CV46" s="648"/>
      <c r="CW46" s="648"/>
      <c r="CX46" s="648"/>
      <c r="CY46" s="649"/>
      <c r="CZ46" s="652">
        <v>2.5</v>
      </c>
      <c r="DA46" s="653"/>
      <c r="DB46" s="653"/>
      <c r="DC46" s="665"/>
      <c r="DD46" s="656">
        <v>353386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31208</v>
      </c>
      <c r="CS47" s="684"/>
      <c r="CT47" s="684"/>
      <c r="CU47" s="684"/>
      <c r="CV47" s="684"/>
      <c r="CW47" s="684"/>
      <c r="CX47" s="684"/>
      <c r="CY47" s="685"/>
      <c r="CZ47" s="652">
        <v>0.1</v>
      </c>
      <c r="DA47" s="682"/>
      <c r="DB47" s="682"/>
      <c r="DC47" s="686"/>
      <c r="DD47" s="656">
        <v>12694</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176</v>
      </c>
      <c r="CS48" s="648"/>
      <c r="CT48" s="648"/>
      <c r="CU48" s="648"/>
      <c r="CV48" s="648"/>
      <c r="CW48" s="648"/>
      <c r="CX48" s="648"/>
      <c r="CY48" s="649"/>
      <c r="CZ48" s="652" t="s">
        <v>176</v>
      </c>
      <c r="DA48" s="653"/>
      <c r="DB48" s="653"/>
      <c r="DC48" s="665"/>
      <c r="DD48" s="656" t="s">
        <v>176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366</v>
      </c>
      <c r="CE49" s="697"/>
      <c r="CF49" s="697"/>
      <c r="CG49" s="697"/>
      <c r="CH49" s="697"/>
      <c r="CI49" s="697"/>
      <c r="CJ49" s="697"/>
      <c r="CK49" s="697"/>
      <c r="CL49" s="697"/>
      <c r="CM49" s="697"/>
      <c r="CN49" s="697"/>
      <c r="CO49" s="697"/>
      <c r="CP49" s="697"/>
      <c r="CQ49" s="698"/>
      <c r="CR49" s="738">
        <v>21758559</v>
      </c>
      <c r="CS49" s="718"/>
      <c r="CT49" s="718"/>
      <c r="CU49" s="718"/>
      <c r="CV49" s="718"/>
      <c r="CW49" s="718"/>
      <c r="CX49" s="718"/>
      <c r="CY49" s="749"/>
      <c r="CZ49" s="743">
        <v>100</v>
      </c>
      <c r="DA49" s="750"/>
      <c r="DB49" s="750"/>
      <c r="DC49" s="751"/>
      <c r="DD49" s="752">
        <v>12143888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uGFO8dFP2zROkTG+fBMv/Tdb6O9v4I6p4uqqcrmKo4YadOLBCF3xHpTxwaPL/9MsrATJloI7JzADNBNKiE8Aig==" saltValue="kk/DYd4M6jiiJ8WaU0SMb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78" zoomScaleNormal="70" zoomScaleSheetLayoutView="78" workbookViewId="0">
      <selection activeCell="AK38" sqref="AK38:AO38"/>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389</v>
      </c>
      <c r="C7" s="780"/>
      <c r="D7" s="780"/>
      <c r="E7" s="780"/>
      <c r="F7" s="780"/>
      <c r="G7" s="780"/>
      <c r="H7" s="780"/>
      <c r="I7" s="780"/>
      <c r="J7" s="780"/>
      <c r="K7" s="780"/>
      <c r="L7" s="780"/>
      <c r="M7" s="780"/>
      <c r="N7" s="780"/>
      <c r="O7" s="780"/>
      <c r="P7" s="781"/>
      <c r="Q7" s="782">
        <v>23311</v>
      </c>
      <c r="R7" s="783"/>
      <c r="S7" s="783"/>
      <c r="T7" s="783"/>
      <c r="U7" s="783"/>
      <c r="V7" s="783">
        <v>21758</v>
      </c>
      <c r="W7" s="783"/>
      <c r="X7" s="783"/>
      <c r="Y7" s="783"/>
      <c r="Z7" s="783"/>
      <c r="AA7" s="783">
        <v>1553</v>
      </c>
      <c r="AB7" s="783"/>
      <c r="AC7" s="783"/>
      <c r="AD7" s="783"/>
      <c r="AE7" s="784"/>
      <c r="AF7" s="785">
        <v>1485</v>
      </c>
      <c r="AG7" s="786"/>
      <c r="AH7" s="786"/>
      <c r="AI7" s="786"/>
      <c r="AJ7" s="787"/>
      <c r="AK7" s="822">
        <v>46</v>
      </c>
      <c r="AL7" s="823"/>
      <c r="AM7" s="823"/>
      <c r="AN7" s="823"/>
      <c r="AO7" s="823"/>
      <c r="AP7" s="823">
        <v>16996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603</v>
      </c>
      <c r="BT7" s="827"/>
      <c r="BU7" s="827"/>
      <c r="BV7" s="827"/>
      <c r="BW7" s="827"/>
      <c r="BX7" s="827"/>
      <c r="BY7" s="827"/>
      <c r="BZ7" s="827"/>
      <c r="CA7" s="827"/>
      <c r="CB7" s="827"/>
      <c r="CC7" s="827"/>
      <c r="CD7" s="827"/>
      <c r="CE7" s="827"/>
      <c r="CF7" s="827"/>
      <c r="CG7" s="828"/>
      <c r="CH7" s="819">
        <v>-10</v>
      </c>
      <c r="CI7" s="820"/>
      <c r="CJ7" s="820"/>
      <c r="CK7" s="820"/>
      <c r="CL7" s="821"/>
      <c r="CM7" s="819">
        <v>52</v>
      </c>
      <c r="CN7" s="820"/>
      <c r="CO7" s="820"/>
      <c r="CP7" s="820"/>
      <c r="CQ7" s="821"/>
      <c r="CR7" s="819">
        <v>30</v>
      </c>
      <c r="CS7" s="820"/>
      <c r="CT7" s="820"/>
      <c r="CU7" s="820"/>
      <c r="CV7" s="821"/>
      <c r="CW7" s="819" t="s">
        <v>606</v>
      </c>
      <c r="CX7" s="820"/>
      <c r="CY7" s="820"/>
      <c r="CZ7" s="820"/>
      <c r="DA7" s="821"/>
      <c r="DB7" s="819" t="s">
        <v>607</v>
      </c>
      <c r="DC7" s="820"/>
      <c r="DD7" s="820"/>
      <c r="DE7" s="820"/>
      <c r="DF7" s="821"/>
      <c r="DG7" s="819" t="s">
        <v>606</v>
      </c>
      <c r="DH7" s="820"/>
      <c r="DI7" s="820"/>
      <c r="DJ7" s="820"/>
      <c r="DK7" s="821"/>
      <c r="DL7" s="819">
        <v>145</v>
      </c>
      <c r="DM7" s="820"/>
      <c r="DN7" s="820"/>
      <c r="DO7" s="820"/>
      <c r="DP7" s="821"/>
      <c r="DQ7" s="819">
        <v>44</v>
      </c>
      <c r="DR7" s="820"/>
      <c r="DS7" s="820"/>
      <c r="DT7" s="820"/>
      <c r="DU7" s="821"/>
      <c r="DV7" s="800"/>
      <c r="DW7" s="801"/>
      <c r="DX7" s="801"/>
      <c r="DY7" s="801"/>
      <c r="DZ7" s="802"/>
      <c r="EA7" s="256"/>
    </row>
    <row r="8" spans="1:131" s="257" customFormat="1" ht="26.25" customHeight="1">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604</v>
      </c>
      <c r="BT8" s="817"/>
      <c r="BU8" s="817"/>
      <c r="BV8" s="817"/>
      <c r="BW8" s="817"/>
      <c r="BX8" s="817"/>
      <c r="BY8" s="817"/>
      <c r="BZ8" s="817"/>
      <c r="CA8" s="817"/>
      <c r="CB8" s="817"/>
      <c r="CC8" s="817"/>
      <c r="CD8" s="817"/>
      <c r="CE8" s="817"/>
      <c r="CF8" s="817"/>
      <c r="CG8" s="818"/>
      <c r="CH8" s="829">
        <v>1</v>
      </c>
      <c r="CI8" s="830"/>
      <c r="CJ8" s="830"/>
      <c r="CK8" s="830"/>
      <c r="CL8" s="831"/>
      <c r="CM8" s="829">
        <v>98</v>
      </c>
      <c r="CN8" s="830"/>
      <c r="CO8" s="830"/>
      <c r="CP8" s="830"/>
      <c r="CQ8" s="831"/>
      <c r="CR8" s="829">
        <v>30</v>
      </c>
      <c r="CS8" s="830"/>
      <c r="CT8" s="830"/>
      <c r="CU8" s="830"/>
      <c r="CV8" s="831"/>
      <c r="CW8" s="829">
        <v>3</v>
      </c>
      <c r="CX8" s="830"/>
      <c r="CY8" s="830"/>
      <c r="CZ8" s="830"/>
      <c r="DA8" s="831"/>
      <c r="DB8" s="829" t="s">
        <v>594</v>
      </c>
      <c r="DC8" s="830"/>
      <c r="DD8" s="830"/>
      <c r="DE8" s="830"/>
      <c r="DF8" s="831"/>
      <c r="DG8" s="829" t="s">
        <v>594</v>
      </c>
      <c r="DH8" s="830"/>
      <c r="DI8" s="830"/>
      <c r="DJ8" s="830"/>
      <c r="DK8" s="831"/>
      <c r="DL8" s="829" t="s">
        <v>594</v>
      </c>
      <c r="DM8" s="830"/>
      <c r="DN8" s="830"/>
      <c r="DO8" s="830"/>
      <c r="DP8" s="831"/>
      <c r="DQ8" s="829" t="s">
        <v>594</v>
      </c>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391</v>
      </c>
      <c r="B23" s="838" t="s">
        <v>392</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1485</v>
      </c>
      <c r="AG23" s="842"/>
      <c r="AH23" s="842"/>
      <c r="AI23" s="842"/>
      <c r="AJ23" s="845"/>
      <c r="AK23" s="846"/>
      <c r="AL23" s="847"/>
      <c r="AM23" s="847"/>
      <c r="AN23" s="847"/>
      <c r="AO23" s="847"/>
      <c r="AP23" s="842"/>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372</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404</v>
      </c>
      <c r="C28" s="780"/>
      <c r="D28" s="780"/>
      <c r="E28" s="780"/>
      <c r="F28" s="780"/>
      <c r="G28" s="780"/>
      <c r="H28" s="780"/>
      <c r="I28" s="780"/>
      <c r="J28" s="780"/>
      <c r="K28" s="780"/>
      <c r="L28" s="780"/>
      <c r="M28" s="780"/>
      <c r="N28" s="780"/>
      <c r="O28" s="780"/>
      <c r="P28" s="781"/>
      <c r="Q28" s="870">
        <v>4020</v>
      </c>
      <c r="R28" s="871"/>
      <c r="S28" s="871"/>
      <c r="T28" s="871"/>
      <c r="U28" s="871"/>
      <c r="V28" s="871">
        <v>3840</v>
      </c>
      <c r="W28" s="871"/>
      <c r="X28" s="871"/>
      <c r="Y28" s="871"/>
      <c r="Z28" s="871"/>
      <c r="AA28" s="871">
        <v>180</v>
      </c>
      <c r="AB28" s="871"/>
      <c r="AC28" s="871"/>
      <c r="AD28" s="871"/>
      <c r="AE28" s="872"/>
      <c r="AF28" s="873">
        <v>180</v>
      </c>
      <c r="AG28" s="871"/>
      <c r="AH28" s="871"/>
      <c r="AI28" s="871"/>
      <c r="AJ28" s="874"/>
      <c r="AK28" s="875">
        <v>298</v>
      </c>
      <c r="AL28" s="866"/>
      <c r="AM28" s="866"/>
      <c r="AN28" s="866"/>
      <c r="AO28" s="866"/>
      <c r="AP28" s="866" t="s">
        <v>589</v>
      </c>
      <c r="AQ28" s="866"/>
      <c r="AR28" s="866"/>
      <c r="AS28" s="866"/>
      <c r="AT28" s="866"/>
      <c r="AU28" s="866" t="s">
        <v>590</v>
      </c>
      <c r="AV28" s="866"/>
      <c r="AW28" s="866"/>
      <c r="AX28" s="866"/>
      <c r="AY28" s="866"/>
      <c r="AZ28" s="867" t="s">
        <v>590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405</v>
      </c>
      <c r="C29" s="804"/>
      <c r="D29" s="804"/>
      <c r="E29" s="804"/>
      <c r="F29" s="804"/>
      <c r="G29" s="804"/>
      <c r="H29" s="804"/>
      <c r="I29" s="804"/>
      <c r="J29" s="804"/>
      <c r="K29" s="804"/>
      <c r="L29" s="804"/>
      <c r="M29" s="804"/>
      <c r="N29" s="804"/>
      <c r="O29" s="804"/>
      <c r="P29" s="805"/>
      <c r="Q29" s="806">
        <v>5031</v>
      </c>
      <c r="R29" s="807"/>
      <c r="S29" s="807"/>
      <c r="T29" s="807"/>
      <c r="U29" s="807"/>
      <c r="V29" s="807">
        <v>4983</v>
      </c>
      <c r="W29" s="807"/>
      <c r="X29" s="807"/>
      <c r="Y29" s="807"/>
      <c r="Z29" s="807"/>
      <c r="AA29" s="807">
        <v>48</v>
      </c>
      <c r="AB29" s="807"/>
      <c r="AC29" s="807"/>
      <c r="AD29" s="807"/>
      <c r="AE29" s="808"/>
      <c r="AF29" s="809">
        <v>48</v>
      </c>
      <c r="AG29" s="810"/>
      <c r="AH29" s="810"/>
      <c r="AI29" s="810"/>
      <c r="AJ29" s="811"/>
      <c r="AK29" s="878">
        <v>807</v>
      </c>
      <c r="AL29" s="879"/>
      <c r="AM29" s="879"/>
      <c r="AN29" s="879"/>
      <c r="AO29" s="879"/>
      <c r="AP29" s="879" t="s">
        <v>591</v>
      </c>
      <c r="AQ29" s="879"/>
      <c r="AR29" s="879"/>
      <c r="AS29" s="879"/>
      <c r="AT29" s="879"/>
      <c r="AU29" s="879" t="s">
        <v>590</v>
      </c>
      <c r="AV29" s="879"/>
      <c r="AW29" s="879"/>
      <c r="AX29" s="879"/>
      <c r="AY29" s="879"/>
      <c r="AZ29" s="880" t="s">
        <v>590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406</v>
      </c>
      <c r="C30" s="804"/>
      <c r="D30" s="804"/>
      <c r="E30" s="804"/>
      <c r="F30" s="804"/>
      <c r="G30" s="804"/>
      <c r="H30" s="804"/>
      <c r="I30" s="804"/>
      <c r="J30" s="804"/>
      <c r="K30" s="804"/>
      <c r="L30" s="804"/>
      <c r="M30" s="804"/>
      <c r="N30" s="804"/>
      <c r="O30" s="804"/>
      <c r="P30" s="805"/>
      <c r="Q30" s="806">
        <v>1263</v>
      </c>
      <c r="R30" s="807"/>
      <c r="S30" s="807"/>
      <c r="T30" s="807"/>
      <c r="U30" s="807"/>
      <c r="V30" s="807">
        <v>1221</v>
      </c>
      <c r="W30" s="807"/>
      <c r="X30" s="807"/>
      <c r="Y30" s="807"/>
      <c r="Z30" s="807"/>
      <c r="AA30" s="807">
        <v>42</v>
      </c>
      <c r="AB30" s="807"/>
      <c r="AC30" s="807"/>
      <c r="AD30" s="807"/>
      <c r="AE30" s="808"/>
      <c r="AF30" s="809">
        <v>42</v>
      </c>
      <c r="AG30" s="810"/>
      <c r="AH30" s="810"/>
      <c r="AI30" s="810"/>
      <c r="AJ30" s="811"/>
      <c r="AK30" s="878">
        <v>707</v>
      </c>
      <c r="AL30" s="879"/>
      <c r="AM30" s="879"/>
      <c r="AN30" s="879"/>
      <c r="AO30" s="879"/>
      <c r="AP30" s="879" t="s">
        <v>592</v>
      </c>
      <c r="AQ30" s="879"/>
      <c r="AR30" s="879"/>
      <c r="AS30" s="879"/>
      <c r="AT30" s="879"/>
      <c r="AU30" s="879" t="s">
        <v>590</v>
      </c>
      <c r="AV30" s="879"/>
      <c r="AW30" s="879"/>
      <c r="AX30" s="879"/>
      <c r="AY30" s="879"/>
      <c r="AZ30" s="880" t="s">
        <v>590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407</v>
      </c>
      <c r="C31" s="804"/>
      <c r="D31" s="804"/>
      <c r="E31" s="804"/>
      <c r="F31" s="804"/>
      <c r="G31" s="804"/>
      <c r="H31" s="804"/>
      <c r="I31" s="804"/>
      <c r="J31" s="804"/>
      <c r="K31" s="804"/>
      <c r="L31" s="804"/>
      <c r="M31" s="804"/>
      <c r="N31" s="804"/>
      <c r="O31" s="804"/>
      <c r="P31" s="805"/>
      <c r="Q31" s="806">
        <v>660</v>
      </c>
      <c r="R31" s="807"/>
      <c r="S31" s="807"/>
      <c r="T31" s="807"/>
      <c r="U31" s="807"/>
      <c r="V31" s="807">
        <v>554</v>
      </c>
      <c r="W31" s="807"/>
      <c r="X31" s="807"/>
      <c r="Y31" s="807"/>
      <c r="Z31" s="807"/>
      <c r="AA31" s="807">
        <v>106</v>
      </c>
      <c r="AB31" s="807"/>
      <c r="AC31" s="807"/>
      <c r="AD31" s="807"/>
      <c r="AE31" s="808"/>
      <c r="AF31" s="809">
        <v>521</v>
      </c>
      <c r="AG31" s="810"/>
      <c r="AH31" s="810"/>
      <c r="AI31" s="810"/>
      <c r="AJ31" s="811"/>
      <c r="AK31" s="878">
        <v>49</v>
      </c>
      <c r="AL31" s="879"/>
      <c r="AM31" s="879"/>
      <c r="AN31" s="879"/>
      <c r="AO31" s="879"/>
      <c r="AP31" s="879">
        <v>4534</v>
      </c>
      <c r="AQ31" s="879"/>
      <c r="AR31" s="879"/>
      <c r="AS31" s="879"/>
      <c r="AT31" s="879"/>
      <c r="AU31" s="879">
        <v>526</v>
      </c>
      <c r="AV31" s="879"/>
      <c r="AW31" s="879"/>
      <c r="AX31" s="879"/>
      <c r="AY31" s="879"/>
      <c r="AZ31" s="880" t="s">
        <v>590</v>
      </c>
      <c r="BA31" s="880"/>
      <c r="BB31" s="880"/>
      <c r="BC31" s="880"/>
      <c r="BD31" s="880"/>
      <c r="BE31" s="876" t="s">
        <v>408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409</v>
      </c>
      <c r="C32" s="804"/>
      <c r="D32" s="804"/>
      <c r="E32" s="804"/>
      <c r="F32" s="804"/>
      <c r="G32" s="804"/>
      <c r="H32" s="804"/>
      <c r="I32" s="804"/>
      <c r="J32" s="804"/>
      <c r="K32" s="804"/>
      <c r="L32" s="804"/>
      <c r="M32" s="804"/>
      <c r="N32" s="804"/>
      <c r="O32" s="804"/>
      <c r="P32" s="805"/>
      <c r="Q32" s="806">
        <v>1850</v>
      </c>
      <c r="R32" s="807"/>
      <c r="S32" s="807"/>
      <c r="T32" s="807"/>
      <c r="U32" s="807"/>
      <c r="V32" s="807">
        <v>1839</v>
      </c>
      <c r="W32" s="807"/>
      <c r="X32" s="807"/>
      <c r="Y32" s="807"/>
      <c r="Z32" s="807"/>
      <c r="AA32" s="807">
        <v>11</v>
      </c>
      <c r="AB32" s="807"/>
      <c r="AC32" s="807"/>
      <c r="AD32" s="807"/>
      <c r="AE32" s="808"/>
      <c r="AF32" s="809">
        <v>73</v>
      </c>
      <c r="AG32" s="810"/>
      <c r="AH32" s="810"/>
      <c r="AI32" s="810"/>
      <c r="AJ32" s="811"/>
      <c r="AK32" s="878">
        <v>99</v>
      </c>
      <c r="AL32" s="879"/>
      <c r="AM32" s="879"/>
      <c r="AN32" s="879"/>
      <c r="AO32" s="879"/>
      <c r="AP32" s="879">
        <v>15017</v>
      </c>
      <c r="AQ32" s="879"/>
      <c r="AR32" s="879"/>
      <c r="AS32" s="879"/>
      <c r="AT32" s="879"/>
      <c r="AU32" s="879">
        <v>9896</v>
      </c>
      <c r="AV32" s="879"/>
      <c r="AW32" s="879"/>
      <c r="AX32" s="879"/>
      <c r="AY32" s="879"/>
      <c r="AZ32" s="880" t="s">
        <v>590</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411</v>
      </c>
      <c r="C33" s="804"/>
      <c r="D33" s="804"/>
      <c r="E33" s="804"/>
      <c r="F33" s="804"/>
      <c r="G33" s="804"/>
      <c r="H33" s="804"/>
      <c r="I33" s="804"/>
      <c r="J33" s="804"/>
      <c r="K33" s="804"/>
      <c r="L33" s="804"/>
      <c r="M33" s="804"/>
      <c r="N33" s="804"/>
      <c r="O33" s="804"/>
      <c r="P33" s="805"/>
      <c r="Q33" s="806">
        <v>196</v>
      </c>
      <c r="R33" s="807"/>
      <c r="S33" s="807"/>
      <c r="T33" s="807"/>
      <c r="U33" s="807"/>
      <c r="V33" s="807">
        <v>196</v>
      </c>
      <c r="W33" s="807"/>
      <c r="X33" s="807"/>
      <c r="Y33" s="807"/>
      <c r="Z33" s="807"/>
      <c r="AA33" s="807">
        <v>0</v>
      </c>
      <c r="AB33" s="807"/>
      <c r="AC33" s="807"/>
      <c r="AD33" s="807"/>
      <c r="AE33" s="808"/>
      <c r="AF33" s="809">
        <v>0</v>
      </c>
      <c r="AG33" s="810"/>
      <c r="AH33" s="810"/>
      <c r="AI33" s="810"/>
      <c r="AJ33" s="811"/>
      <c r="AK33" s="878">
        <v>104</v>
      </c>
      <c r="AL33" s="879"/>
      <c r="AM33" s="879"/>
      <c r="AN33" s="879"/>
      <c r="AO33" s="879"/>
      <c r="AP33" s="879" t="s">
        <v>594</v>
      </c>
      <c r="AQ33" s="879"/>
      <c r="AR33" s="879"/>
      <c r="AS33" s="879"/>
      <c r="AT33" s="879"/>
      <c r="AU33" s="879" t="s">
        <v>593</v>
      </c>
      <c r="AV33" s="879"/>
      <c r="AW33" s="879"/>
      <c r="AX33" s="879"/>
      <c r="AY33" s="879"/>
      <c r="AZ33" s="880" t="s">
        <v>590</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391</v>
      </c>
      <c r="B63" s="838" t="s">
        <v>414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865</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415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417</v>
      </c>
      <c r="B66" s="789"/>
      <c r="C66" s="789"/>
      <c r="D66" s="789"/>
      <c r="E66" s="789"/>
      <c r="F66" s="789"/>
      <c r="G66" s="789"/>
      <c r="H66" s="789"/>
      <c r="I66" s="789"/>
      <c r="J66" s="789"/>
      <c r="K66" s="789"/>
      <c r="L66" s="789"/>
      <c r="M66" s="789"/>
      <c r="N66" s="789"/>
      <c r="O66" s="789"/>
      <c r="P66" s="790"/>
      <c r="Q66" s="765" t="s">
        <v>418</v>
      </c>
      <c r="R66" s="766"/>
      <c r="S66" s="766"/>
      <c r="T66" s="766"/>
      <c r="U66" s="767"/>
      <c r="V66" s="765" t="s">
        <v>419</v>
      </c>
      <c r="W66" s="766"/>
      <c r="X66" s="766"/>
      <c r="Y66" s="766"/>
      <c r="Z66" s="767"/>
      <c r="AA66" s="765" t="s">
        <v>420</v>
      </c>
      <c r="AB66" s="766"/>
      <c r="AC66" s="766"/>
      <c r="AD66" s="766"/>
      <c r="AE66" s="767"/>
      <c r="AF66" s="900" t="s">
        <v>399</v>
      </c>
      <c r="AG66" s="861"/>
      <c r="AH66" s="861"/>
      <c r="AI66" s="861"/>
      <c r="AJ66" s="901"/>
      <c r="AK66" s="765" t="s">
        <v>400</v>
      </c>
      <c r="AL66" s="789"/>
      <c r="AM66" s="789"/>
      <c r="AN66" s="789"/>
      <c r="AO66" s="790"/>
      <c r="AP66" s="765" t="s">
        <v>421</v>
      </c>
      <c r="AQ66" s="766"/>
      <c r="AR66" s="766"/>
      <c r="AS66" s="766"/>
      <c r="AT66" s="767"/>
      <c r="AU66" s="765" t="s">
        <v>422</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595</v>
      </c>
      <c r="C68" s="918"/>
      <c r="D68" s="918"/>
      <c r="E68" s="918"/>
      <c r="F68" s="918"/>
      <c r="G68" s="918"/>
      <c r="H68" s="918"/>
      <c r="I68" s="918"/>
      <c r="J68" s="918"/>
      <c r="K68" s="918"/>
      <c r="L68" s="918"/>
      <c r="M68" s="918"/>
      <c r="N68" s="918"/>
      <c r="O68" s="918"/>
      <c r="P68" s="919"/>
      <c r="Q68" s="920">
        <v>1519</v>
      </c>
      <c r="R68" s="914"/>
      <c r="S68" s="914"/>
      <c r="T68" s="914"/>
      <c r="U68" s="914"/>
      <c r="V68" s="914">
        <v>1466</v>
      </c>
      <c r="W68" s="914"/>
      <c r="X68" s="914"/>
      <c r="Y68" s="914"/>
      <c r="Z68" s="914"/>
      <c r="AA68" s="914">
        <v>53</v>
      </c>
      <c r="AB68" s="914"/>
      <c r="AC68" s="914"/>
      <c r="AD68" s="914"/>
      <c r="AE68" s="914"/>
      <c r="AF68" s="914">
        <v>53</v>
      </c>
      <c r="AG68" s="914"/>
      <c r="AH68" s="914"/>
      <c r="AI68" s="914"/>
      <c r="AJ68" s="914"/>
      <c r="AK68" s="914" t="s">
        <v>600</v>
      </c>
      <c r="AL68" s="914"/>
      <c r="AM68" s="914"/>
      <c r="AN68" s="914"/>
      <c r="AO68" s="914"/>
      <c r="AP68" s="914">
        <v>2007</v>
      </c>
      <c r="AQ68" s="914"/>
      <c r="AR68" s="914"/>
      <c r="AS68" s="914"/>
      <c r="AT68" s="914"/>
      <c r="AU68" s="914">
        <v>658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605</v>
      </c>
      <c r="C69" s="922"/>
      <c r="D69" s="922"/>
      <c r="E69" s="922"/>
      <c r="F69" s="922"/>
      <c r="G69" s="922"/>
      <c r="H69" s="922"/>
      <c r="I69" s="922"/>
      <c r="J69" s="922"/>
      <c r="K69" s="922"/>
      <c r="L69" s="922"/>
      <c r="M69" s="922"/>
      <c r="N69" s="922"/>
      <c r="O69" s="922"/>
      <c r="P69" s="923"/>
      <c r="Q69" s="924">
        <v>216</v>
      </c>
      <c r="R69" s="879"/>
      <c r="S69" s="879"/>
      <c r="T69" s="879"/>
      <c r="U69" s="879"/>
      <c r="V69" s="879">
        <v>181</v>
      </c>
      <c r="W69" s="879"/>
      <c r="X69" s="879"/>
      <c r="Y69" s="879"/>
      <c r="Z69" s="879"/>
      <c r="AA69" s="879">
        <v>35</v>
      </c>
      <c r="AB69" s="879"/>
      <c r="AC69" s="879"/>
      <c r="AD69" s="879"/>
      <c r="AE69" s="879"/>
      <c r="AF69" s="879">
        <v>32</v>
      </c>
      <c r="AG69" s="879"/>
      <c r="AH69" s="879"/>
      <c r="AI69" s="879"/>
      <c r="AJ69" s="879"/>
      <c r="AK69" s="879" t="s">
        <v>601</v>
      </c>
      <c r="AL69" s="879"/>
      <c r="AM69" s="879"/>
      <c r="AN69" s="879"/>
      <c r="AO69" s="879"/>
      <c r="AP69" s="879" t="s">
        <v>525</v>
      </c>
      <c r="AQ69" s="879"/>
      <c r="AR69" s="879"/>
      <c r="AS69" s="879"/>
      <c r="AT69" s="879"/>
      <c r="AU69" s="879" t="s">
        <v>525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596</v>
      </c>
      <c r="C70" s="922"/>
      <c r="D70" s="922"/>
      <c r="E70" s="922"/>
      <c r="F70" s="922"/>
      <c r="G70" s="922"/>
      <c r="H70" s="922"/>
      <c r="I70" s="922"/>
      <c r="J70" s="922"/>
      <c r="K70" s="922"/>
      <c r="L70" s="922"/>
      <c r="M70" s="922"/>
      <c r="N70" s="922"/>
      <c r="O70" s="922"/>
      <c r="P70" s="923"/>
      <c r="Q70" s="924">
        <v>6171</v>
      </c>
      <c r="R70" s="879"/>
      <c r="S70" s="879"/>
      <c r="T70" s="879"/>
      <c r="U70" s="879"/>
      <c r="V70" s="879">
        <v>5461</v>
      </c>
      <c r="W70" s="879"/>
      <c r="X70" s="879"/>
      <c r="Y70" s="879"/>
      <c r="Z70" s="879"/>
      <c r="AA70" s="879">
        <v>710</v>
      </c>
      <c r="AB70" s="879"/>
      <c r="AC70" s="879"/>
      <c r="AD70" s="879"/>
      <c r="AE70" s="879"/>
      <c r="AF70" s="879">
        <v>710</v>
      </c>
      <c r="AG70" s="879"/>
      <c r="AH70" s="879"/>
      <c r="AI70" s="879"/>
      <c r="AJ70" s="879"/>
      <c r="AK70" s="879" t="s">
        <v>594</v>
      </c>
      <c r="AL70" s="879"/>
      <c r="AM70" s="879"/>
      <c r="AN70" s="879"/>
      <c r="AO70" s="879"/>
      <c r="AP70" s="879" t="s">
        <v>525</v>
      </c>
      <c r="AQ70" s="879"/>
      <c r="AR70" s="879"/>
      <c r="AS70" s="879"/>
      <c r="AT70" s="879"/>
      <c r="AU70" s="879" t="s">
        <v>525</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597</v>
      </c>
      <c r="C71" s="922"/>
      <c r="D71" s="922"/>
      <c r="E71" s="922"/>
      <c r="F71" s="922"/>
      <c r="G71" s="922"/>
      <c r="H71" s="922"/>
      <c r="I71" s="922"/>
      <c r="J71" s="922"/>
      <c r="K71" s="922"/>
      <c r="L71" s="922"/>
      <c r="M71" s="922"/>
      <c r="N71" s="922"/>
      <c r="O71" s="922"/>
      <c r="P71" s="923"/>
      <c r="Q71" s="924">
        <v>155</v>
      </c>
      <c r="R71" s="879"/>
      <c r="S71" s="879"/>
      <c r="T71" s="879"/>
      <c r="U71" s="879"/>
      <c r="V71" s="879">
        <v>146</v>
      </c>
      <c r="W71" s="879"/>
      <c r="X71" s="879"/>
      <c r="Y71" s="879"/>
      <c r="Z71" s="879"/>
      <c r="AA71" s="879">
        <v>9</v>
      </c>
      <c r="AB71" s="879"/>
      <c r="AC71" s="879"/>
      <c r="AD71" s="879"/>
      <c r="AE71" s="879"/>
      <c r="AF71" s="879">
        <v>9</v>
      </c>
      <c r="AG71" s="879"/>
      <c r="AH71" s="879"/>
      <c r="AI71" s="879"/>
      <c r="AJ71" s="879"/>
      <c r="AK71" s="879" t="s">
        <v>602</v>
      </c>
      <c r="AL71" s="879"/>
      <c r="AM71" s="879"/>
      <c r="AN71" s="879"/>
      <c r="AO71" s="879"/>
      <c r="AP71" s="879" t="s">
        <v>525</v>
      </c>
      <c r="AQ71" s="879"/>
      <c r="AR71" s="879"/>
      <c r="AS71" s="879"/>
      <c r="AT71" s="879"/>
      <c r="AU71" s="879" t="s">
        <v>525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598</v>
      </c>
      <c r="C72" s="922"/>
      <c r="D72" s="922"/>
      <c r="E72" s="922"/>
      <c r="F72" s="922"/>
      <c r="G72" s="922"/>
      <c r="H72" s="922"/>
      <c r="I72" s="922"/>
      <c r="J72" s="922"/>
      <c r="K72" s="922"/>
      <c r="L72" s="922"/>
      <c r="M72" s="922"/>
      <c r="N72" s="922"/>
      <c r="O72" s="922"/>
      <c r="P72" s="923"/>
      <c r="Q72" s="924">
        <v>159616</v>
      </c>
      <c r="R72" s="879"/>
      <c r="S72" s="879"/>
      <c r="T72" s="879"/>
      <c r="U72" s="879"/>
      <c r="V72" s="879">
        <v>155075</v>
      </c>
      <c r="W72" s="879"/>
      <c r="X72" s="879"/>
      <c r="Y72" s="879"/>
      <c r="Z72" s="879"/>
      <c r="AA72" s="879">
        <v>4541</v>
      </c>
      <c r="AB72" s="879"/>
      <c r="AC72" s="879"/>
      <c r="AD72" s="879"/>
      <c r="AE72" s="879"/>
      <c r="AF72" s="879">
        <v>4541</v>
      </c>
      <c r="AG72" s="879"/>
      <c r="AH72" s="879"/>
      <c r="AI72" s="879"/>
      <c r="AJ72" s="879"/>
      <c r="AK72" s="879" t="s">
        <v>594</v>
      </c>
      <c r="AL72" s="879"/>
      <c r="AM72" s="879"/>
      <c r="AN72" s="879"/>
      <c r="AO72" s="879"/>
      <c r="AP72" s="879" t="s">
        <v>525</v>
      </c>
      <c r="AQ72" s="879"/>
      <c r="AR72" s="879"/>
      <c r="AS72" s="879"/>
      <c r="AT72" s="879"/>
      <c r="AU72" s="879" t="s">
        <v>525</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599</v>
      </c>
      <c r="C73" s="922"/>
      <c r="D73" s="922"/>
      <c r="E73" s="922"/>
      <c r="F73" s="922"/>
      <c r="G73" s="922"/>
      <c r="H73" s="922"/>
      <c r="I73" s="922"/>
      <c r="J73" s="922"/>
      <c r="K73" s="922"/>
      <c r="L73" s="922"/>
      <c r="M73" s="922"/>
      <c r="N73" s="922"/>
      <c r="O73" s="922"/>
      <c r="P73" s="923"/>
      <c r="Q73" s="924">
        <v>1216</v>
      </c>
      <c r="R73" s="879"/>
      <c r="S73" s="879"/>
      <c r="T73" s="879"/>
      <c r="U73" s="879"/>
      <c r="V73" s="879">
        <v>1158</v>
      </c>
      <c r="W73" s="879"/>
      <c r="X73" s="879"/>
      <c r="Y73" s="879"/>
      <c r="Z73" s="879"/>
      <c r="AA73" s="879">
        <v>58</v>
      </c>
      <c r="AB73" s="879"/>
      <c r="AC73" s="879"/>
      <c r="AD73" s="879"/>
      <c r="AE73" s="879"/>
      <c r="AF73" s="879">
        <v>54</v>
      </c>
      <c r="AG73" s="879"/>
      <c r="AH73" s="879"/>
      <c r="AI73" s="879"/>
      <c r="AJ73" s="879"/>
      <c r="AK73" s="879" t="s">
        <v>594</v>
      </c>
      <c r="AL73" s="879"/>
      <c r="AM73" s="879"/>
      <c r="AN73" s="879"/>
      <c r="AO73" s="879"/>
      <c r="AP73" s="879">
        <v>750</v>
      </c>
      <c r="AQ73" s="879"/>
      <c r="AR73" s="879"/>
      <c r="AS73" s="879"/>
      <c r="AT73" s="879"/>
      <c r="AU73" s="879">
        <v>321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391</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307</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307</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307</v>
      </c>
      <c r="DR109" s="943"/>
      <c r="DS109" s="943"/>
      <c r="DT109" s="943"/>
      <c r="DU109" s="944"/>
      <c r="DV109" s="942" t="s">
        <v>434</v>
      </c>
      <c r="DW109" s="943"/>
      <c r="DX109" s="943"/>
      <c r="DY109" s="943"/>
      <c r="DZ109" s="945"/>
    </row>
    <row r="110" spans="1:131" s="248" customFormat="1" ht="26.25" customHeight="1">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1528973</v>
      </c>
      <c r="AB110" s="950"/>
      <c r="AC110" s="950"/>
      <c r="AD110" s="950"/>
      <c r="AE110" s="951"/>
      <c r="AF110" s="952">
        <v>1514276</v>
      </c>
      <c r="AG110" s="950"/>
      <c r="AH110" s="950"/>
      <c r="AI110" s="950"/>
      <c r="AJ110" s="951"/>
      <c r="AK110" s="952">
        <v>1478473</v>
      </c>
      <c r="AL110" s="950"/>
      <c r="AM110" s="950"/>
      <c r="AN110" s="950"/>
      <c r="AO110" s="951"/>
      <c r="AP110" s="953">
        <v>16.3</v>
      </c>
      <c r="AQ110" s="954"/>
      <c r="AR110" s="954"/>
      <c r="AS110" s="954"/>
      <c r="AT110" s="955"/>
      <c r="AU110" s="956" t="s">
        <v>73</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17348862</v>
      </c>
      <c r="BR110" s="985"/>
      <c r="BS110" s="985"/>
      <c r="BT110" s="985"/>
      <c r="BU110" s="985"/>
      <c r="BV110" s="985">
        <v>17330787</v>
      </c>
      <c r="BW110" s="985"/>
      <c r="BX110" s="985"/>
      <c r="BY110" s="985"/>
      <c r="BZ110" s="985"/>
      <c r="CA110" s="985">
        <v>16996489</v>
      </c>
      <c r="CB110" s="985"/>
      <c r="CC110" s="985"/>
      <c r="CD110" s="985"/>
      <c r="CE110" s="985"/>
      <c r="CF110" s="999">
        <v>187.8</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440</v>
      </c>
      <c r="DH110" s="985"/>
      <c r="DI110" s="985"/>
      <c r="DJ110" s="985"/>
      <c r="DK110" s="985"/>
      <c r="DL110" s="985" t="s">
        <v>440</v>
      </c>
      <c r="DM110" s="985"/>
      <c r="DN110" s="985"/>
      <c r="DO110" s="985"/>
      <c r="DP110" s="985"/>
      <c r="DQ110" s="985" t="s">
        <v>441</v>
      </c>
      <c r="DR110" s="985"/>
      <c r="DS110" s="985"/>
      <c r="DT110" s="985"/>
      <c r="DU110" s="985"/>
      <c r="DV110" s="986" t="s">
        <v>415</v>
      </c>
      <c r="DW110" s="986"/>
      <c r="DX110" s="986"/>
      <c r="DY110" s="986"/>
      <c r="DZ110" s="987"/>
    </row>
    <row r="111" spans="1:131" s="248" customFormat="1" ht="26.25" customHeight="1">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440</v>
      </c>
      <c r="AB111" s="992"/>
      <c r="AC111" s="992"/>
      <c r="AD111" s="992"/>
      <c r="AE111" s="993"/>
      <c r="AF111" s="994" t="s">
        <v>440</v>
      </c>
      <c r="AG111" s="992"/>
      <c r="AH111" s="992"/>
      <c r="AI111" s="992"/>
      <c r="AJ111" s="993"/>
      <c r="AK111" s="994" t="s">
        <v>441</v>
      </c>
      <c r="AL111" s="992"/>
      <c r="AM111" s="992"/>
      <c r="AN111" s="992"/>
      <c r="AO111" s="993"/>
      <c r="AP111" s="995" t="s">
        <v>441</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v>817195</v>
      </c>
      <c r="BR111" s="978"/>
      <c r="BS111" s="978"/>
      <c r="BT111" s="978"/>
      <c r="BU111" s="978"/>
      <c r="BV111" s="978">
        <v>649283</v>
      </c>
      <c r="BW111" s="978"/>
      <c r="BX111" s="978"/>
      <c r="BY111" s="978"/>
      <c r="BZ111" s="978"/>
      <c r="CA111" s="978">
        <v>481427</v>
      </c>
      <c r="CB111" s="978"/>
      <c r="CC111" s="978"/>
      <c r="CD111" s="978"/>
      <c r="CE111" s="978"/>
      <c r="CF111" s="972">
        <v>5.3</v>
      </c>
      <c r="CG111" s="973"/>
      <c r="CH111" s="973"/>
      <c r="CI111" s="973"/>
      <c r="CJ111" s="973"/>
      <c r="CK111" s="1003"/>
      <c r="CL111" s="1004"/>
      <c r="CM111" s="974" t="s">
        <v>444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440</v>
      </c>
      <c r="DH111" s="978"/>
      <c r="DI111" s="978"/>
      <c r="DJ111" s="978"/>
      <c r="DK111" s="978"/>
      <c r="DL111" s="978" t="s">
        <v>441</v>
      </c>
      <c r="DM111" s="978"/>
      <c r="DN111" s="978"/>
      <c r="DO111" s="978"/>
      <c r="DP111" s="978"/>
      <c r="DQ111" s="978" t="s">
        <v>440</v>
      </c>
      <c r="DR111" s="978"/>
      <c r="DS111" s="978"/>
      <c r="DT111" s="978"/>
      <c r="DU111" s="978"/>
      <c r="DV111" s="979" t="s">
        <v>441</v>
      </c>
      <c r="DW111" s="979"/>
      <c r="DX111" s="979"/>
      <c r="DY111" s="979"/>
      <c r="DZ111" s="980"/>
    </row>
    <row r="112" spans="1:131" s="248" customFormat="1" ht="26.25" customHeight="1">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440</v>
      </c>
      <c r="AB112" s="1017"/>
      <c r="AC112" s="1017"/>
      <c r="AD112" s="1017"/>
      <c r="AE112" s="1018"/>
      <c r="AF112" s="1019" t="s">
        <v>447</v>
      </c>
      <c r="AG112" s="1017"/>
      <c r="AH112" s="1017"/>
      <c r="AI112" s="1017"/>
      <c r="AJ112" s="1018"/>
      <c r="AK112" s="1019" t="s">
        <v>440</v>
      </c>
      <c r="AL112" s="1017"/>
      <c r="AM112" s="1017"/>
      <c r="AN112" s="1017"/>
      <c r="AO112" s="1018"/>
      <c r="AP112" s="1020" t="s">
        <v>440</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v>12198517</v>
      </c>
      <c r="BR112" s="978"/>
      <c r="BS112" s="978"/>
      <c r="BT112" s="978"/>
      <c r="BU112" s="978"/>
      <c r="BV112" s="978">
        <v>11157002</v>
      </c>
      <c r="BW112" s="978"/>
      <c r="BX112" s="978"/>
      <c r="BY112" s="978"/>
      <c r="BZ112" s="978"/>
      <c r="CA112" s="978">
        <v>10422393</v>
      </c>
      <c r="CB112" s="978"/>
      <c r="CC112" s="978"/>
      <c r="CD112" s="978"/>
      <c r="CE112" s="978"/>
      <c r="CF112" s="972">
        <v>115.1</v>
      </c>
      <c r="CG112" s="973"/>
      <c r="CH112" s="973"/>
      <c r="CI112" s="973"/>
      <c r="CJ112" s="973"/>
      <c r="CK112" s="1003"/>
      <c r="CL112" s="1004"/>
      <c r="CM112" s="974" t="s">
        <v>449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440</v>
      </c>
      <c r="DH112" s="978"/>
      <c r="DI112" s="978"/>
      <c r="DJ112" s="978"/>
      <c r="DK112" s="978"/>
      <c r="DL112" s="978" t="s">
        <v>440</v>
      </c>
      <c r="DM112" s="978"/>
      <c r="DN112" s="978"/>
      <c r="DO112" s="978"/>
      <c r="DP112" s="978"/>
      <c r="DQ112" s="978" t="s">
        <v>440</v>
      </c>
      <c r="DR112" s="978"/>
      <c r="DS112" s="978"/>
      <c r="DT112" s="978"/>
      <c r="DU112" s="978"/>
      <c r="DV112" s="979" t="s">
        <v>440</v>
      </c>
      <c r="DW112" s="979"/>
      <c r="DX112" s="979"/>
      <c r="DY112" s="979"/>
      <c r="DZ112" s="980"/>
    </row>
    <row r="113" spans="1:130" s="248" customFormat="1" ht="26.25" customHeight="1">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949087</v>
      </c>
      <c r="AB113" s="992"/>
      <c r="AC113" s="992"/>
      <c r="AD113" s="992"/>
      <c r="AE113" s="993"/>
      <c r="AF113" s="994">
        <v>882233</v>
      </c>
      <c r="AG113" s="992"/>
      <c r="AH113" s="992"/>
      <c r="AI113" s="992"/>
      <c r="AJ113" s="993"/>
      <c r="AK113" s="994">
        <v>713126</v>
      </c>
      <c r="AL113" s="992"/>
      <c r="AM113" s="992"/>
      <c r="AN113" s="992"/>
      <c r="AO113" s="993"/>
      <c r="AP113" s="995">
        <v>7.9</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v>1260507</v>
      </c>
      <c r="BR113" s="978"/>
      <c r="BS113" s="978"/>
      <c r="BT113" s="978"/>
      <c r="BU113" s="978"/>
      <c r="BV113" s="978">
        <v>1131703</v>
      </c>
      <c r="BW113" s="978"/>
      <c r="BX113" s="978"/>
      <c r="BY113" s="978"/>
      <c r="BZ113" s="978"/>
      <c r="CA113" s="978">
        <v>979011</v>
      </c>
      <c r="CB113" s="978"/>
      <c r="CC113" s="978"/>
      <c r="CD113" s="978"/>
      <c r="CE113" s="978"/>
      <c r="CF113" s="972">
        <v>10.8</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440</v>
      </c>
      <c r="DH113" s="1017"/>
      <c r="DI113" s="1017"/>
      <c r="DJ113" s="1017"/>
      <c r="DK113" s="1018"/>
      <c r="DL113" s="1019" t="s">
        <v>440</v>
      </c>
      <c r="DM113" s="1017"/>
      <c r="DN113" s="1017"/>
      <c r="DO113" s="1017"/>
      <c r="DP113" s="1018"/>
      <c r="DQ113" s="1019" t="s">
        <v>440</v>
      </c>
      <c r="DR113" s="1017"/>
      <c r="DS113" s="1017"/>
      <c r="DT113" s="1017"/>
      <c r="DU113" s="1018"/>
      <c r="DV113" s="1020" t="s">
        <v>441</v>
      </c>
      <c r="DW113" s="1021"/>
      <c r="DX113" s="1021"/>
      <c r="DY113" s="1021"/>
      <c r="DZ113" s="1022"/>
    </row>
    <row r="114" spans="1:130" s="248" customFormat="1" ht="26.25" customHeight="1">
      <c r="A114" s="1012"/>
      <c r="B114" s="1013"/>
      <c r="C114" s="1008" t="s">
        <v>453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173760</v>
      </c>
      <c r="AB114" s="1017"/>
      <c r="AC114" s="1017"/>
      <c r="AD114" s="1017"/>
      <c r="AE114" s="1018"/>
      <c r="AF114" s="1019">
        <v>162023</v>
      </c>
      <c r="AG114" s="1017"/>
      <c r="AH114" s="1017"/>
      <c r="AI114" s="1017"/>
      <c r="AJ114" s="1018"/>
      <c r="AK114" s="1019">
        <v>163056</v>
      </c>
      <c r="AL114" s="1017"/>
      <c r="AM114" s="1017"/>
      <c r="AN114" s="1017"/>
      <c r="AO114" s="1018"/>
      <c r="AP114" s="1020">
        <v>1.8</v>
      </c>
      <c r="AQ114" s="1021"/>
      <c r="AR114" s="1021"/>
      <c r="AS114" s="1021"/>
      <c r="AT114" s="1022"/>
      <c r="AU114" s="958"/>
      <c r="AV114" s="959"/>
      <c r="AW114" s="959"/>
      <c r="AX114" s="959"/>
      <c r="AY114" s="959"/>
      <c r="AZ114" s="1007" t="s">
        <v>454</v>
      </c>
      <c r="BA114" s="1008"/>
      <c r="BB114" s="1008"/>
      <c r="BC114" s="1008"/>
      <c r="BD114" s="1008"/>
      <c r="BE114" s="1008"/>
      <c r="BF114" s="1008"/>
      <c r="BG114" s="1008"/>
      <c r="BH114" s="1008"/>
      <c r="BI114" s="1008"/>
      <c r="BJ114" s="1008"/>
      <c r="BK114" s="1008"/>
      <c r="BL114" s="1008"/>
      <c r="BM114" s="1008"/>
      <c r="BN114" s="1008"/>
      <c r="BO114" s="1008"/>
      <c r="BP114" s="1009"/>
      <c r="BQ114" s="977">
        <v>2921749</v>
      </c>
      <c r="BR114" s="978"/>
      <c r="BS114" s="978"/>
      <c r="BT114" s="978"/>
      <c r="BU114" s="978"/>
      <c r="BV114" s="978">
        <v>2755701</v>
      </c>
      <c r="BW114" s="978"/>
      <c r="BX114" s="978"/>
      <c r="BY114" s="978"/>
      <c r="BZ114" s="978"/>
      <c r="CA114" s="978">
        <v>2697486</v>
      </c>
      <c r="CB114" s="978"/>
      <c r="CC114" s="978"/>
      <c r="CD114" s="978"/>
      <c r="CE114" s="978"/>
      <c r="CF114" s="972">
        <v>29.8</v>
      </c>
      <c r="CG114" s="973"/>
      <c r="CH114" s="973"/>
      <c r="CI114" s="973"/>
      <c r="CJ114" s="973"/>
      <c r="CK114" s="1003"/>
      <c r="CL114" s="1004"/>
      <c r="CM114" s="974" t="s">
        <v>455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440</v>
      </c>
      <c r="DH114" s="1017"/>
      <c r="DI114" s="1017"/>
      <c r="DJ114" s="1017"/>
      <c r="DK114" s="1018"/>
      <c r="DL114" s="1019" t="s">
        <v>440</v>
      </c>
      <c r="DM114" s="1017"/>
      <c r="DN114" s="1017"/>
      <c r="DO114" s="1017"/>
      <c r="DP114" s="1018"/>
      <c r="DQ114" s="1019" t="s">
        <v>441</v>
      </c>
      <c r="DR114" s="1017"/>
      <c r="DS114" s="1017"/>
      <c r="DT114" s="1017"/>
      <c r="DU114" s="1018"/>
      <c r="DV114" s="1020" t="s">
        <v>440</v>
      </c>
      <c r="DW114" s="1021"/>
      <c r="DX114" s="1021"/>
      <c r="DY114" s="1021"/>
      <c r="DZ114" s="1022"/>
    </row>
    <row r="115" spans="1:130" s="248" customFormat="1" ht="26.25" customHeight="1">
      <c r="A115" s="1012"/>
      <c r="B115" s="1013"/>
      <c r="C115" s="1008" t="s">
        <v>456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163828</v>
      </c>
      <c r="AB115" s="992"/>
      <c r="AC115" s="992"/>
      <c r="AD115" s="992"/>
      <c r="AE115" s="993"/>
      <c r="AF115" s="994">
        <v>167909</v>
      </c>
      <c r="AG115" s="992"/>
      <c r="AH115" s="992"/>
      <c r="AI115" s="992"/>
      <c r="AJ115" s="993"/>
      <c r="AK115" s="994">
        <v>168090</v>
      </c>
      <c r="AL115" s="992"/>
      <c r="AM115" s="992"/>
      <c r="AN115" s="992"/>
      <c r="AO115" s="993"/>
      <c r="AP115" s="995">
        <v>1.9</v>
      </c>
      <c r="AQ115" s="996"/>
      <c r="AR115" s="996"/>
      <c r="AS115" s="996"/>
      <c r="AT115" s="997"/>
      <c r="AU115" s="958"/>
      <c r="AV115" s="959"/>
      <c r="AW115" s="959"/>
      <c r="AX115" s="959"/>
      <c r="AY115" s="959"/>
      <c r="AZ115" s="1007" t="s">
        <v>457</v>
      </c>
      <c r="BA115" s="1008"/>
      <c r="BB115" s="1008"/>
      <c r="BC115" s="1008"/>
      <c r="BD115" s="1008"/>
      <c r="BE115" s="1008"/>
      <c r="BF115" s="1008"/>
      <c r="BG115" s="1008"/>
      <c r="BH115" s="1008"/>
      <c r="BI115" s="1008"/>
      <c r="BJ115" s="1008"/>
      <c r="BK115" s="1008"/>
      <c r="BL115" s="1008"/>
      <c r="BM115" s="1008"/>
      <c r="BN115" s="1008"/>
      <c r="BO115" s="1008"/>
      <c r="BP115" s="1009"/>
      <c r="BQ115" s="977">
        <v>23001</v>
      </c>
      <c r="BR115" s="978"/>
      <c r="BS115" s="978"/>
      <c r="BT115" s="978"/>
      <c r="BU115" s="978"/>
      <c r="BV115" s="978">
        <v>14605</v>
      </c>
      <c r="BW115" s="978"/>
      <c r="BX115" s="978"/>
      <c r="BY115" s="978"/>
      <c r="BZ115" s="978"/>
      <c r="CA115" s="978">
        <v>43629</v>
      </c>
      <c r="CB115" s="978"/>
      <c r="CC115" s="978"/>
      <c r="CD115" s="978"/>
      <c r="CE115" s="978"/>
      <c r="CF115" s="972">
        <v>0.5</v>
      </c>
      <c r="CG115" s="973"/>
      <c r="CH115" s="973"/>
      <c r="CI115" s="973"/>
      <c r="CJ115" s="973"/>
      <c r="CK115" s="1003"/>
      <c r="CL115" s="1004"/>
      <c r="CM115" s="1007" t="s">
        <v>458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441</v>
      </c>
      <c r="DH115" s="1017"/>
      <c r="DI115" s="1017"/>
      <c r="DJ115" s="1017"/>
      <c r="DK115" s="1018"/>
      <c r="DL115" s="1019" t="s">
        <v>440</v>
      </c>
      <c r="DM115" s="1017"/>
      <c r="DN115" s="1017"/>
      <c r="DO115" s="1017"/>
      <c r="DP115" s="1018"/>
      <c r="DQ115" s="1019" t="s">
        <v>440</v>
      </c>
      <c r="DR115" s="1017"/>
      <c r="DS115" s="1017"/>
      <c r="DT115" s="1017"/>
      <c r="DU115" s="1018"/>
      <c r="DV115" s="1020" t="s">
        <v>440</v>
      </c>
      <c r="DW115" s="1021"/>
      <c r="DX115" s="1021"/>
      <c r="DY115" s="1021"/>
      <c r="DZ115" s="1022"/>
    </row>
    <row r="116" spans="1:130" s="248" customFormat="1" ht="26.25" customHeight="1">
      <c r="A116" s="1014"/>
      <c r="B116" s="1015"/>
      <c r="C116" s="1023" t="s">
        <v>459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440</v>
      </c>
      <c r="AB116" s="1017"/>
      <c r="AC116" s="1017"/>
      <c r="AD116" s="1017"/>
      <c r="AE116" s="1018"/>
      <c r="AF116" s="1019" t="s">
        <v>440</v>
      </c>
      <c r="AG116" s="1017"/>
      <c r="AH116" s="1017"/>
      <c r="AI116" s="1017"/>
      <c r="AJ116" s="1018"/>
      <c r="AK116" s="1019" t="s">
        <v>440</v>
      </c>
      <c r="AL116" s="1017"/>
      <c r="AM116" s="1017"/>
      <c r="AN116" s="1017"/>
      <c r="AO116" s="1018"/>
      <c r="AP116" s="1020" t="s">
        <v>447</v>
      </c>
      <c r="AQ116" s="1021"/>
      <c r="AR116" s="1021"/>
      <c r="AS116" s="1021"/>
      <c r="AT116" s="1022"/>
      <c r="AU116" s="958"/>
      <c r="AV116" s="959"/>
      <c r="AW116" s="959"/>
      <c r="AX116" s="959"/>
      <c r="AY116" s="959"/>
      <c r="AZ116" s="1025" t="s">
        <v>460</v>
      </c>
      <c r="BA116" s="1026"/>
      <c r="BB116" s="1026"/>
      <c r="BC116" s="1026"/>
      <c r="BD116" s="1026"/>
      <c r="BE116" s="1026"/>
      <c r="BF116" s="1026"/>
      <c r="BG116" s="1026"/>
      <c r="BH116" s="1026"/>
      <c r="BI116" s="1026"/>
      <c r="BJ116" s="1026"/>
      <c r="BK116" s="1026"/>
      <c r="BL116" s="1026"/>
      <c r="BM116" s="1026"/>
      <c r="BN116" s="1026"/>
      <c r="BO116" s="1026"/>
      <c r="BP116" s="1027"/>
      <c r="BQ116" s="977" t="s">
        <v>440</v>
      </c>
      <c r="BR116" s="978"/>
      <c r="BS116" s="978"/>
      <c r="BT116" s="978"/>
      <c r="BU116" s="978"/>
      <c r="BV116" s="978" t="s">
        <v>440</v>
      </c>
      <c r="BW116" s="978"/>
      <c r="BX116" s="978"/>
      <c r="BY116" s="978"/>
      <c r="BZ116" s="978"/>
      <c r="CA116" s="978" t="s">
        <v>440</v>
      </c>
      <c r="CB116" s="978"/>
      <c r="CC116" s="978"/>
      <c r="CD116" s="978"/>
      <c r="CE116" s="978"/>
      <c r="CF116" s="972" t="s">
        <v>440</v>
      </c>
      <c r="CG116" s="973"/>
      <c r="CH116" s="973"/>
      <c r="CI116" s="973"/>
      <c r="CJ116" s="973"/>
      <c r="CK116" s="1003"/>
      <c r="CL116" s="1004"/>
      <c r="CM116" s="974" t="s">
        <v>461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100151</v>
      </c>
      <c r="DH116" s="1017"/>
      <c r="DI116" s="1017"/>
      <c r="DJ116" s="1017"/>
      <c r="DK116" s="1018"/>
      <c r="DL116" s="1019">
        <v>84963</v>
      </c>
      <c r="DM116" s="1017"/>
      <c r="DN116" s="1017"/>
      <c r="DO116" s="1017"/>
      <c r="DP116" s="1018"/>
      <c r="DQ116" s="1019">
        <v>69829</v>
      </c>
      <c r="DR116" s="1017"/>
      <c r="DS116" s="1017"/>
      <c r="DT116" s="1017"/>
      <c r="DU116" s="1018"/>
      <c r="DV116" s="1020">
        <v>0.8</v>
      </c>
      <c r="DW116" s="1021"/>
      <c r="DX116" s="1021"/>
      <c r="DY116" s="1021"/>
      <c r="DZ116" s="1022"/>
    </row>
    <row r="117" spans="1:130" s="248" customFormat="1" ht="26.25" customHeight="1">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462</v>
      </c>
      <c r="Z117" s="944"/>
      <c r="AA117" s="1034">
        <v>2815648</v>
      </c>
      <c r="AB117" s="1035"/>
      <c r="AC117" s="1035"/>
      <c r="AD117" s="1035"/>
      <c r="AE117" s="1036"/>
      <c r="AF117" s="1037">
        <v>2726441</v>
      </c>
      <c r="AG117" s="1035"/>
      <c r="AH117" s="1035"/>
      <c r="AI117" s="1035"/>
      <c r="AJ117" s="1036"/>
      <c r="AK117" s="1037">
        <v>2522745</v>
      </c>
      <c r="AL117" s="1035"/>
      <c r="AM117" s="1035"/>
      <c r="AN117" s="1035"/>
      <c r="AO117" s="1036"/>
      <c r="AP117" s="1038"/>
      <c r="AQ117" s="1039"/>
      <c r="AR117" s="1039"/>
      <c r="AS117" s="1039"/>
      <c r="AT117" s="1040"/>
      <c r="AU117" s="958"/>
      <c r="AV117" s="959"/>
      <c r="AW117" s="959"/>
      <c r="AX117" s="959"/>
      <c r="AY117" s="959"/>
      <c r="AZ117" s="1025" t="s">
        <v>463</v>
      </c>
      <c r="BA117" s="1026"/>
      <c r="BB117" s="1026"/>
      <c r="BC117" s="1026"/>
      <c r="BD117" s="1026"/>
      <c r="BE117" s="1026"/>
      <c r="BF117" s="1026"/>
      <c r="BG117" s="1026"/>
      <c r="BH117" s="1026"/>
      <c r="BI117" s="1026"/>
      <c r="BJ117" s="1026"/>
      <c r="BK117" s="1026"/>
      <c r="BL117" s="1026"/>
      <c r="BM117" s="1026"/>
      <c r="BN117" s="1026"/>
      <c r="BO117" s="1026"/>
      <c r="BP117" s="1027"/>
      <c r="BQ117" s="977" t="s">
        <v>176</v>
      </c>
      <c r="BR117" s="978"/>
      <c r="BS117" s="978"/>
      <c r="BT117" s="978"/>
      <c r="BU117" s="978"/>
      <c r="BV117" s="978" t="s">
        <v>176</v>
      </c>
      <c r="BW117" s="978"/>
      <c r="BX117" s="978"/>
      <c r="BY117" s="978"/>
      <c r="BZ117" s="978"/>
      <c r="CA117" s="978" t="s">
        <v>176</v>
      </c>
      <c r="CB117" s="978"/>
      <c r="CC117" s="978"/>
      <c r="CD117" s="978"/>
      <c r="CE117" s="978"/>
      <c r="CF117" s="972" t="s">
        <v>176</v>
      </c>
      <c r="CG117" s="973"/>
      <c r="CH117" s="973"/>
      <c r="CI117" s="973"/>
      <c r="CJ117" s="973"/>
      <c r="CK117" s="1003"/>
      <c r="CL117" s="1004"/>
      <c r="CM117" s="974" t="s">
        <v>464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176</v>
      </c>
      <c r="DH117" s="1017"/>
      <c r="DI117" s="1017"/>
      <c r="DJ117" s="1017"/>
      <c r="DK117" s="1018"/>
      <c r="DL117" s="1019" t="s">
        <v>441</v>
      </c>
      <c r="DM117" s="1017"/>
      <c r="DN117" s="1017"/>
      <c r="DO117" s="1017"/>
      <c r="DP117" s="1018"/>
      <c r="DQ117" s="1019" t="s">
        <v>441</v>
      </c>
      <c r="DR117" s="1017"/>
      <c r="DS117" s="1017"/>
      <c r="DT117" s="1017"/>
      <c r="DU117" s="1018"/>
      <c r="DV117" s="1020" t="s">
        <v>441</v>
      </c>
      <c r="DW117" s="1021"/>
      <c r="DX117" s="1021"/>
      <c r="DY117" s="1021"/>
      <c r="DZ117" s="1022"/>
    </row>
    <row r="118" spans="1:130" s="248" customFormat="1" ht="26.25" customHeight="1">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307</v>
      </c>
      <c r="AL118" s="943"/>
      <c r="AM118" s="943"/>
      <c r="AN118" s="943"/>
      <c r="AO118" s="944"/>
      <c r="AP118" s="1029" t="s">
        <v>434</v>
      </c>
      <c r="AQ118" s="1030"/>
      <c r="AR118" s="1030"/>
      <c r="AS118" s="1030"/>
      <c r="AT118" s="1031"/>
      <c r="AU118" s="958"/>
      <c r="AV118" s="959"/>
      <c r="AW118" s="959"/>
      <c r="AX118" s="959"/>
      <c r="AY118" s="959"/>
      <c r="AZ118" s="1032" t="s">
        <v>465</v>
      </c>
      <c r="BA118" s="1023"/>
      <c r="BB118" s="1023"/>
      <c r="BC118" s="1023"/>
      <c r="BD118" s="1023"/>
      <c r="BE118" s="1023"/>
      <c r="BF118" s="1023"/>
      <c r="BG118" s="1023"/>
      <c r="BH118" s="1023"/>
      <c r="BI118" s="1023"/>
      <c r="BJ118" s="1023"/>
      <c r="BK118" s="1023"/>
      <c r="BL118" s="1023"/>
      <c r="BM118" s="1023"/>
      <c r="BN118" s="1023"/>
      <c r="BO118" s="1023"/>
      <c r="BP118" s="1024"/>
      <c r="BQ118" s="1055" t="s">
        <v>466</v>
      </c>
      <c r="BR118" s="1056"/>
      <c r="BS118" s="1056"/>
      <c r="BT118" s="1056"/>
      <c r="BU118" s="1056"/>
      <c r="BV118" s="1056" t="s">
        <v>176</v>
      </c>
      <c r="BW118" s="1056"/>
      <c r="BX118" s="1056"/>
      <c r="BY118" s="1056"/>
      <c r="BZ118" s="1056"/>
      <c r="CA118" s="1056" t="s">
        <v>467</v>
      </c>
      <c r="CB118" s="1056"/>
      <c r="CC118" s="1056"/>
      <c r="CD118" s="1056"/>
      <c r="CE118" s="1056"/>
      <c r="CF118" s="972" t="s">
        <v>466</v>
      </c>
      <c r="CG118" s="973"/>
      <c r="CH118" s="973"/>
      <c r="CI118" s="973"/>
      <c r="CJ118" s="973"/>
      <c r="CK118" s="1003"/>
      <c r="CL118" s="1004"/>
      <c r="CM118" s="974" t="s">
        <v>468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v>519224</v>
      </c>
      <c r="DH118" s="1017"/>
      <c r="DI118" s="1017"/>
      <c r="DJ118" s="1017"/>
      <c r="DK118" s="1018"/>
      <c r="DL118" s="1019">
        <v>391229</v>
      </c>
      <c r="DM118" s="1017"/>
      <c r="DN118" s="1017"/>
      <c r="DO118" s="1017"/>
      <c r="DP118" s="1018"/>
      <c r="DQ118" s="1019">
        <v>263233</v>
      </c>
      <c r="DR118" s="1017"/>
      <c r="DS118" s="1017"/>
      <c r="DT118" s="1017"/>
      <c r="DU118" s="1018"/>
      <c r="DV118" s="1020">
        <v>2.9</v>
      </c>
      <c r="DW118" s="1021"/>
      <c r="DX118" s="1021"/>
      <c r="DY118" s="1021"/>
      <c r="DZ118" s="1022"/>
    </row>
    <row r="119" spans="1:130" s="248" customFormat="1" ht="26.25" customHeight="1">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469</v>
      </c>
      <c r="AB119" s="950"/>
      <c r="AC119" s="950"/>
      <c r="AD119" s="950"/>
      <c r="AE119" s="951"/>
      <c r="AF119" s="952" t="s">
        <v>176</v>
      </c>
      <c r="AG119" s="950"/>
      <c r="AH119" s="950"/>
      <c r="AI119" s="950"/>
      <c r="AJ119" s="951"/>
      <c r="AK119" s="952" t="s">
        <v>393</v>
      </c>
      <c r="AL119" s="950"/>
      <c r="AM119" s="950"/>
      <c r="AN119" s="950"/>
      <c r="AO119" s="951"/>
      <c r="AP119" s="953" t="s">
        <v>176</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470</v>
      </c>
      <c r="BP119" s="1064"/>
      <c r="BQ119" s="1055">
        <v>34569831</v>
      </c>
      <c r="BR119" s="1056"/>
      <c r="BS119" s="1056"/>
      <c r="BT119" s="1056"/>
      <c r="BU119" s="1056"/>
      <c r="BV119" s="1056">
        <v>33039081</v>
      </c>
      <c r="BW119" s="1056"/>
      <c r="BX119" s="1056"/>
      <c r="BY119" s="1056"/>
      <c r="BZ119" s="1056"/>
      <c r="CA119" s="1056">
        <v>31620435</v>
      </c>
      <c r="CB119" s="1056"/>
      <c r="CC119" s="1056"/>
      <c r="CD119" s="1056"/>
      <c r="CE119" s="1056"/>
      <c r="CF119" s="1057"/>
      <c r="CG119" s="1058"/>
      <c r="CH119" s="1058"/>
      <c r="CI119" s="1058"/>
      <c r="CJ119" s="1059"/>
      <c r="CK119" s="1005"/>
      <c r="CL119" s="1006"/>
      <c r="CM119" s="1060" t="s">
        <v>471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197820</v>
      </c>
      <c r="DH119" s="1042"/>
      <c r="DI119" s="1042"/>
      <c r="DJ119" s="1042"/>
      <c r="DK119" s="1043"/>
      <c r="DL119" s="1041">
        <v>173091</v>
      </c>
      <c r="DM119" s="1042"/>
      <c r="DN119" s="1042"/>
      <c r="DO119" s="1042"/>
      <c r="DP119" s="1043"/>
      <c r="DQ119" s="1041">
        <v>148365</v>
      </c>
      <c r="DR119" s="1042"/>
      <c r="DS119" s="1042"/>
      <c r="DT119" s="1042"/>
      <c r="DU119" s="1043"/>
      <c r="DV119" s="1044">
        <v>1.6</v>
      </c>
      <c r="DW119" s="1045"/>
      <c r="DX119" s="1045"/>
      <c r="DY119" s="1045"/>
      <c r="DZ119" s="1046"/>
    </row>
    <row r="120" spans="1:130" s="248" customFormat="1" ht="26.25" customHeight="1">
      <c r="A120" s="1117"/>
      <c r="B120" s="1004"/>
      <c r="C120" s="974" t="s">
        <v>444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472</v>
      </c>
      <c r="AB120" s="1017"/>
      <c r="AC120" s="1017"/>
      <c r="AD120" s="1017"/>
      <c r="AE120" s="1018"/>
      <c r="AF120" s="1019" t="s">
        <v>469</v>
      </c>
      <c r="AG120" s="1017"/>
      <c r="AH120" s="1017"/>
      <c r="AI120" s="1017"/>
      <c r="AJ120" s="1018"/>
      <c r="AK120" s="1019" t="s">
        <v>473</v>
      </c>
      <c r="AL120" s="1017"/>
      <c r="AM120" s="1017"/>
      <c r="AN120" s="1017"/>
      <c r="AO120" s="1018"/>
      <c r="AP120" s="1020" t="s">
        <v>176</v>
      </c>
      <c r="AQ120" s="1021"/>
      <c r="AR120" s="1021"/>
      <c r="AS120" s="1021"/>
      <c r="AT120" s="1022"/>
      <c r="AU120" s="1047" t="s">
        <v>474</v>
      </c>
      <c r="AV120" s="1048"/>
      <c r="AW120" s="1048"/>
      <c r="AX120" s="1048"/>
      <c r="AY120" s="1049"/>
      <c r="AZ120" s="998" t="s">
        <v>475</v>
      </c>
      <c r="BA120" s="947"/>
      <c r="BB120" s="947"/>
      <c r="BC120" s="947"/>
      <c r="BD120" s="947"/>
      <c r="BE120" s="947"/>
      <c r="BF120" s="947"/>
      <c r="BG120" s="947"/>
      <c r="BH120" s="947"/>
      <c r="BI120" s="947"/>
      <c r="BJ120" s="947"/>
      <c r="BK120" s="947"/>
      <c r="BL120" s="947"/>
      <c r="BM120" s="947"/>
      <c r="BN120" s="947"/>
      <c r="BO120" s="947"/>
      <c r="BP120" s="948"/>
      <c r="BQ120" s="984">
        <v>1835700</v>
      </c>
      <c r="BR120" s="985"/>
      <c r="BS120" s="985"/>
      <c r="BT120" s="985"/>
      <c r="BU120" s="985"/>
      <c r="BV120" s="985">
        <v>2034883</v>
      </c>
      <c r="BW120" s="985"/>
      <c r="BX120" s="985"/>
      <c r="BY120" s="985"/>
      <c r="BZ120" s="985"/>
      <c r="CA120" s="985">
        <v>1636379</v>
      </c>
      <c r="CB120" s="985"/>
      <c r="CC120" s="985"/>
      <c r="CD120" s="985"/>
      <c r="CE120" s="985"/>
      <c r="CF120" s="999">
        <v>18.100000000000001</v>
      </c>
      <c r="CG120" s="1000"/>
      <c r="CH120" s="1000"/>
      <c r="CI120" s="1000"/>
      <c r="CJ120" s="1000"/>
      <c r="CK120" s="1065" t="s">
        <v>476</v>
      </c>
      <c r="CL120" s="1066"/>
      <c r="CM120" s="1066"/>
      <c r="CN120" s="1066"/>
      <c r="CO120" s="1067"/>
      <c r="CP120" s="1073" t="s">
        <v>477</v>
      </c>
      <c r="CQ120" s="1074"/>
      <c r="CR120" s="1074"/>
      <c r="CS120" s="1074"/>
      <c r="CT120" s="1074"/>
      <c r="CU120" s="1074"/>
      <c r="CV120" s="1074"/>
      <c r="CW120" s="1074"/>
      <c r="CX120" s="1074"/>
      <c r="CY120" s="1074"/>
      <c r="CZ120" s="1074"/>
      <c r="DA120" s="1074"/>
      <c r="DB120" s="1074"/>
      <c r="DC120" s="1074"/>
      <c r="DD120" s="1074"/>
      <c r="DE120" s="1074"/>
      <c r="DF120" s="1075"/>
      <c r="DG120" s="984" t="s">
        <v>466</v>
      </c>
      <c r="DH120" s="985"/>
      <c r="DI120" s="985"/>
      <c r="DJ120" s="985"/>
      <c r="DK120" s="985"/>
      <c r="DL120" s="985" t="s">
        <v>176</v>
      </c>
      <c r="DM120" s="985"/>
      <c r="DN120" s="985"/>
      <c r="DO120" s="985"/>
      <c r="DP120" s="985"/>
      <c r="DQ120" s="985">
        <v>9896480</v>
      </c>
      <c r="DR120" s="985"/>
      <c r="DS120" s="985"/>
      <c r="DT120" s="985"/>
      <c r="DU120" s="985"/>
      <c r="DV120" s="986">
        <v>109.3</v>
      </c>
      <c r="DW120" s="986"/>
      <c r="DX120" s="986"/>
      <c r="DY120" s="986"/>
      <c r="DZ120" s="987"/>
    </row>
    <row r="121" spans="1:130" s="248" customFormat="1" ht="26.25" customHeight="1">
      <c r="A121" s="1117"/>
      <c r="B121" s="1004"/>
      <c r="C121" s="1025" t="s">
        <v>478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469</v>
      </c>
      <c r="AB121" s="1017"/>
      <c r="AC121" s="1017"/>
      <c r="AD121" s="1017"/>
      <c r="AE121" s="1018"/>
      <c r="AF121" s="1019" t="s">
        <v>415</v>
      </c>
      <c r="AG121" s="1017"/>
      <c r="AH121" s="1017"/>
      <c r="AI121" s="1017"/>
      <c r="AJ121" s="1018"/>
      <c r="AK121" s="1019" t="s">
        <v>176</v>
      </c>
      <c r="AL121" s="1017"/>
      <c r="AM121" s="1017"/>
      <c r="AN121" s="1017"/>
      <c r="AO121" s="1018"/>
      <c r="AP121" s="1020" t="s">
        <v>473</v>
      </c>
      <c r="AQ121" s="1021"/>
      <c r="AR121" s="1021"/>
      <c r="AS121" s="1021"/>
      <c r="AT121" s="1022"/>
      <c r="AU121" s="1050"/>
      <c r="AV121" s="1051"/>
      <c r="AW121" s="1051"/>
      <c r="AX121" s="1051"/>
      <c r="AY121" s="1052"/>
      <c r="AZ121" s="1007" t="s">
        <v>479</v>
      </c>
      <c r="BA121" s="1008"/>
      <c r="BB121" s="1008"/>
      <c r="BC121" s="1008"/>
      <c r="BD121" s="1008"/>
      <c r="BE121" s="1008"/>
      <c r="BF121" s="1008"/>
      <c r="BG121" s="1008"/>
      <c r="BH121" s="1008"/>
      <c r="BI121" s="1008"/>
      <c r="BJ121" s="1008"/>
      <c r="BK121" s="1008"/>
      <c r="BL121" s="1008"/>
      <c r="BM121" s="1008"/>
      <c r="BN121" s="1008"/>
      <c r="BO121" s="1008"/>
      <c r="BP121" s="1009"/>
      <c r="BQ121" s="977">
        <v>232407</v>
      </c>
      <c r="BR121" s="978"/>
      <c r="BS121" s="978"/>
      <c r="BT121" s="978"/>
      <c r="BU121" s="978"/>
      <c r="BV121" s="978">
        <v>166504</v>
      </c>
      <c r="BW121" s="978"/>
      <c r="BX121" s="978"/>
      <c r="BY121" s="978"/>
      <c r="BZ121" s="978"/>
      <c r="CA121" s="978">
        <v>112944</v>
      </c>
      <c r="CB121" s="978"/>
      <c r="CC121" s="978"/>
      <c r="CD121" s="978"/>
      <c r="CE121" s="978"/>
      <c r="CF121" s="972">
        <v>1.2</v>
      </c>
      <c r="CG121" s="973"/>
      <c r="CH121" s="973"/>
      <c r="CI121" s="973"/>
      <c r="CJ121" s="973"/>
      <c r="CK121" s="1068"/>
      <c r="CL121" s="1069"/>
      <c r="CM121" s="1069"/>
      <c r="CN121" s="1069"/>
      <c r="CO121" s="1070"/>
      <c r="CP121" s="1078" t="s">
        <v>480</v>
      </c>
      <c r="CQ121" s="1079"/>
      <c r="CR121" s="1079"/>
      <c r="CS121" s="1079"/>
      <c r="CT121" s="1079"/>
      <c r="CU121" s="1079"/>
      <c r="CV121" s="1079"/>
      <c r="CW121" s="1079"/>
      <c r="CX121" s="1079"/>
      <c r="CY121" s="1079"/>
      <c r="CZ121" s="1079"/>
      <c r="DA121" s="1079"/>
      <c r="DB121" s="1079"/>
      <c r="DC121" s="1079"/>
      <c r="DD121" s="1079"/>
      <c r="DE121" s="1079"/>
      <c r="DF121" s="1080"/>
      <c r="DG121" s="977">
        <v>215345</v>
      </c>
      <c r="DH121" s="978"/>
      <c r="DI121" s="978"/>
      <c r="DJ121" s="978"/>
      <c r="DK121" s="978"/>
      <c r="DL121" s="978">
        <v>485331</v>
      </c>
      <c r="DM121" s="978"/>
      <c r="DN121" s="978"/>
      <c r="DO121" s="978"/>
      <c r="DP121" s="978"/>
      <c r="DQ121" s="978">
        <v>525913</v>
      </c>
      <c r="DR121" s="978"/>
      <c r="DS121" s="978"/>
      <c r="DT121" s="978"/>
      <c r="DU121" s="978"/>
      <c r="DV121" s="979">
        <v>5.8</v>
      </c>
      <c r="DW121" s="979"/>
      <c r="DX121" s="979"/>
      <c r="DY121" s="979"/>
      <c r="DZ121" s="980"/>
    </row>
    <row r="122" spans="1:130" s="248" customFormat="1" ht="26.25" customHeight="1">
      <c r="A122" s="1117"/>
      <c r="B122" s="1004"/>
      <c r="C122" s="974" t="s">
        <v>455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481</v>
      </c>
      <c r="AB122" s="1017"/>
      <c r="AC122" s="1017"/>
      <c r="AD122" s="1017"/>
      <c r="AE122" s="1018"/>
      <c r="AF122" s="1019" t="s">
        <v>481</v>
      </c>
      <c r="AG122" s="1017"/>
      <c r="AH122" s="1017"/>
      <c r="AI122" s="1017"/>
      <c r="AJ122" s="1018"/>
      <c r="AK122" s="1019" t="s">
        <v>473</v>
      </c>
      <c r="AL122" s="1017"/>
      <c r="AM122" s="1017"/>
      <c r="AN122" s="1017"/>
      <c r="AO122" s="1018"/>
      <c r="AP122" s="1020" t="s">
        <v>482</v>
      </c>
      <c r="AQ122" s="1021"/>
      <c r="AR122" s="1021"/>
      <c r="AS122" s="1021"/>
      <c r="AT122" s="1022"/>
      <c r="AU122" s="1050"/>
      <c r="AV122" s="1051"/>
      <c r="AW122" s="1051"/>
      <c r="AX122" s="1051"/>
      <c r="AY122" s="1052"/>
      <c r="AZ122" s="1032" t="s">
        <v>483</v>
      </c>
      <c r="BA122" s="1023"/>
      <c r="BB122" s="1023"/>
      <c r="BC122" s="1023"/>
      <c r="BD122" s="1023"/>
      <c r="BE122" s="1023"/>
      <c r="BF122" s="1023"/>
      <c r="BG122" s="1023"/>
      <c r="BH122" s="1023"/>
      <c r="BI122" s="1023"/>
      <c r="BJ122" s="1023"/>
      <c r="BK122" s="1023"/>
      <c r="BL122" s="1023"/>
      <c r="BM122" s="1023"/>
      <c r="BN122" s="1023"/>
      <c r="BO122" s="1023"/>
      <c r="BP122" s="1024"/>
      <c r="BQ122" s="1055">
        <v>21411528</v>
      </c>
      <c r="BR122" s="1056"/>
      <c r="BS122" s="1056"/>
      <c r="BT122" s="1056"/>
      <c r="BU122" s="1056"/>
      <c r="BV122" s="1056">
        <v>21042103</v>
      </c>
      <c r="BW122" s="1056"/>
      <c r="BX122" s="1056"/>
      <c r="BY122" s="1056"/>
      <c r="BZ122" s="1056"/>
      <c r="CA122" s="1056">
        <v>20402452</v>
      </c>
      <c r="CB122" s="1056"/>
      <c r="CC122" s="1056"/>
      <c r="CD122" s="1056"/>
      <c r="CE122" s="1056"/>
      <c r="CF122" s="1076">
        <v>225.4</v>
      </c>
      <c r="CG122" s="1077"/>
      <c r="CH122" s="1077"/>
      <c r="CI122" s="1077"/>
      <c r="CJ122" s="1077"/>
      <c r="CK122" s="1068"/>
      <c r="CL122" s="1069"/>
      <c r="CM122" s="1069"/>
      <c r="CN122" s="1069"/>
      <c r="CO122" s="1070"/>
      <c r="CP122" s="1078" t="s">
        <v>484</v>
      </c>
      <c r="CQ122" s="1079"/>
      <c r="CR122" s="1079"/>
      <c r="CS122" s="1079"/>
      <c r="CT122" s="1079"/>
      <c r="CU122" s="1079"/>
      <c r="CV122" s="1079"/>
      <c r="CW122" s="1079"/>
      <c r="CX122" s="1079"/>
      <c r="CY122" s="1079"/>
      <c r="CZ122" s="1079"/>
      <c r="DA122" s="1079"/>
      <c r="DB122" s="1079"/>
      <c r="DC122" s="1079"/>
      <c r="DD122" s="1079"/>
      <c r="DE122" s="1079"/>
      <c r="DF122" s="1080"/>
      <c r="DG122" s="977" t="s">
        <v>469</v>
      </c>
      <c r="DH122" s="978"/>
      <c r="DI122" s="978"/>
      <c r="DJ122" s="978"/>
      <c r="DK122" s="978"/>
      <c r="DL122" s="978" t="s">
        <v>176</v>
      </c>
      <c r="DM122" s="978"/>
      <c r="DN122" s="978"/>
      <c r="DO122" s="978"/>
      <c r="DP122" s="978"/>
      <c r="DQ122" s="978" t="s">
        <v>176</v>
      </c>
      <c r="DR122" s="978"/>
      <c r="DS122" s="978"/>
      <c r="DT122" s="978"/>
      <c r="DU122" s="978"/>
      <c r="DV122" s="979" t="s">
        <v>485</v>
      </c>
      <c r="DW122" s="979"/>
      <c r="DX122" s="979"/>
      <c r="DY122" s="979"/>
      <c r="DZ122" s="980"/>
    </row>
    <row r="123" spans="1:130" s="248" customFormat="1" ht="26.25" customHeight="1">
      <c r="A123" s="1117"/>
      <c r="B123" s="1004"/>
      <c r="C123" s="974" t="s">
        <v>461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11107</v>
      </c>
      <c r="AB123" s="1017"/>
      <c r="AC123" s="1017"/>
      <c r="AD123" s="1017"/>
      <c r="AE123" s="1018"/>
      <c r="AF123" s="1019">
        <v>15188</v>
      </c>
      <c r="AG123" s="1017"/>
      <c r="AH123" s="1017"/>
      <c r="AI123" s="1017"/>
      <c r="AJ123" s="1018"/>
      <c r="AK123" s="1019">
        <v>15134</v>
      </c>
      <c r="AL123" s="1017"/>
      <c r="AM123" s="1017"/>
      <c r="AN123" s="1017"/>
      <c r="AO123" s="1018"/>
      <c r="AP123" s="1020">
        <v>0.2</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486</v>
      </c>
      <c r="BP123" s="1064"/>
      <c r="BQ123" s="1123">
        <v>23479635</v>
      </c>
      <c r="BR123" s="1124"/>
      <c r="BS123" s="1124"/>
      <c r="BT123" s="1124"/>
      <c r="BU123" s="1124"/>
      <c r="BV123" s="1124">
        <v>23243490</v>
      </c>
      <c r="BW123" s="1124"/>
      <c r="BX123" s="1124"/>
      <c r="BY123" s="1124"/>
      <c r="BZ123" s="1124"/>
      <c r="CA123" s="1124">
        <v>22151775</v>
      </c>
      <c r="CB123" s="1124"/>
      <c r="CC123" s="1124"/>
      <c r="CD123" s="1124"/>
      <c r="CE123" s="1124"/>
      <c r="CF123" s="1057"/>
      <c r="CG123" s="1058"/>
      <c r="CH123" s="1058"/>
      <c r="CI123" s="1058"/>
      <c r="CJ123" s="1059"/>
      <c r="CK123" s="1068"/>
      <c r="CL123" s="1069"/>
      <c r="CM123" s="1069"/>
      <c r="CN123" s="1069"/>
      <c r="CO123" s="1070"/>
      <c r="CP123" s="1078" t="s">
        <v>487</v>
      </c>
      <c r="CQ123" s="1079"/>
      <c r="CR123" s="1079"/>
      <c r="CS123" s="1079"/>
      <c r="CT123" s="1079"/>
      <c r="CU123" s="1079"/>
      <c r="CV123" s="1079"/>
      <c r="CW123" s="1079"/>
      <c r="CX123" s="1079"/>
      <c r="CY123" s="1079"/>
      <c r="CZ123" s="1079"/>
      <c r="DA123" s="1079"/>
      <c r="DB123" s="1079"/>
      <c r="DC123" s="1079"/>
      <c r="DD123" s="1079"/>
      <c r="DE123" s="1079"/>
      <c r="DF123" s="1080"/>
      <c r="DG123" s="1016" t="s">
        <v>466</v>
      </c>
      <c r="DH123" s="1017"/>
      <c r="DI123" s="1017"/>
      <c r="DJ123" s="1017"/>
      <c r="DK123" s="1018"/>
      <c r="DL123" s="1019" t="s">
        <v>472</v>
      </c>
      <c r="DM123" s="1017"/>
      <c r="DN123" s="1017"/>
      <c r="DO123" s="1017"/>
      <c r="DP123" s="1018"/>
      <c r="DQ123" s="1019" t="s">
        <v>466</v>
      </c>
      <c r="DR123" s="1017"/>
      <c r="DS123" s="1017"/>
      <c r="DT123" s="1017"/>
      <c r="DU123" s="1018"/>
      <c r="DV123" s="1020" t="s">
        <v>473</v>
      </c>
      <c r="DW123" s="1021"/>
      <c r="DX123" s="1021"/>
      <c r="DY123" s="1021"/>
      <c r="DZ123" s="1022"/>
    </row>
    <row r="124" spans="1:130" s="248" customFormat="1" ht="26.25" customHeight="1" thickBot="1">
      <c r="A124" s="1117"/>
      <c r="B124" s="1004"/>
      <c r="C124" s="974" t="s">
        <v>464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466</v>
      </c>
      <c r="AB124" s="1017"/>
      <c r="AC124" s="1017"/>
      <c r="AD124" s="1017"/>
      <c r="AE124" s="1018"/>
      <c r="AF124" s="1019" t="s">
        <v>393</v>
      </c>
      <c r="AG124" s="1017"/>
      <c r="AH124" s="1017"/>
      <c r="AI124" s="1017"/>
      <c r="AJ124" s="1018"/>
      <c r="AK124" s="1019">
        <v>232</v>
      </c>
      <c r="AL124" s="1017"/>
      <c r="AM124" s="1017"/>
      <c r="AN124" s="1017"/>
      <c r="AO124" s="1018"/>
      <c r="AP124" s="1020">
        <v>0</v>
      </c>
      <c r="AQ124" s="1021"/>
      <c r="AR124" s="1021"/>
      <c r="AS124" s="1021"/>
      <c r="AT124" s="1022"/>
      <c r="AU124" s="1119" t="s">
        <v>488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126.1</v>
      </c>
      <c r="BR124" s="1086"/>
      <c r="BS124" s="1086"/>
      <c r="BT124" s="1086"/>
      <c r="BU124" s="1086"/>
      <c r="BV124" s="1086">
        <v>112.2</v>
      </c>
      <c r="BW124" s="1086"/>
      <c r="BX124" s="1086"/>
      <c r="BY124" s="1086"/>
      <c r="BZ124" s="1086"/>
      <c r="CA124" s="1086">
        <v>104.5</v>
      </c>
      <c r="CB124" s="1086"/>
      <c r="CC124" s="1086"/>
      <c r="CD124" s="1086"/>
      <c r="CE124" s="1086"/>
      <c r="CF124" s="1087"/>
      <c r="CG124" s="1088"/>
      <c r="CH124" s="1088"/>
      <c r="CI124" s="1088"/>
      <c r="CJ124" s="1089"/>
      <c r="CK124" s="1071"/>
      <c r="CL124" s="1071"/>
      <c r="CM124" s="1071"/>
      <c r="CN124" s="1071"/>
      <c r="CO124" s="1072"/>
      <c r="CP124" s="1078" t="s">
        <v>489</v>
      </c>
      <c r="CQ124" s="1079"/>
      <c r="CR124" s="1079"/>
      <c r="CS124" s="1079"/>
      <c r="CT124" s="1079"/>
      <c r="CU124" s="1079"/>
      <c r="CV124" s="1079"/>
      <c r="CW124" s="1079"/>
      <c r="CX124" s="1079"/>
      <c r="CY124" s="1079"/>
      <c r="CZ124" s="1079"/>
      <c r="DA124" s="1079"/>
      <c r="DB124" s="1079"/>
      <c r="DC124" s="1079"/>
      <c r="DD124" s="1079"/>
      <c r="DE124" s="1079"/>
      <c r="DF124" s="1080"/>
      <c r="DG124" s="1063">
        <v>11983172</v>
      </c>
      <c r="DH124" s="1042"/>
      <c r="DI124" s="1042"/>
      <c r="DJ124" s="1042"/>
      <c r="DK124" s="1043"/>
      <c r="DL124" s="1041">
        <v>10671671</v>
      </c>
      <c r="DM124" s="1042"/>
      <c r="DN124" s="1042"/>
      <c r="DO124" s="1042"/>
      <c r="DP124" s="1043"/>
      <c r="DQ124" s="1041" t="s">
        <v>393</v>
      </c>
      <c r="DR124" s="1042"/>
      <c r="DS124" s="1042"/>
      <c r="DT124" s="1042"/>
      <c r="DU124" s="1043"/>
      <c r="DV124" s="1044" t="s">
        <v>472</v>
      </c>
      <c r="DW124" s="1045"/>
      <c r="DX124" s="1045"/>
      <c r="DY124" s="1045"/>
      <c r="DZ124" s="1046"/>
    </row>
    <row r="125" spans="1:130" s="248" customFormat="1" ht="26.25" customHeight="1">
      <c r="A125" s="1117"/>
      <c r="B125" s="1004"/>
      <c r="C125" s="974" t="s">
        <v>468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v>127995</v>
      </c>
      <c r="AB125" s="1017"/>
      <c r="AC125" s="1017"/>
      <c r="AD125" s="1017"/>
      <c r="AE125" s="1018"/>
      <c r="AF125" s="1019">
        <v>127995</v>
      </c>
      <c r="AG125" s="1017"/>
      <c r="AH125" s="1017"/>
      <c r="AI125" s="1017"/>
      <c r="AJ125" s="1018"/>
      <c r="AK125" s="1019">
        <v>127996</v>
      </c>
      <c r="AL125" s="1017"/>
      <c r="AM125" s="1017"/>
      <c r="AN125" s="1017"/>
      <c r="AO125" s="1018"/>
      <c r="AP125" s="1020">
        <v>1.4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490</v>
      </c>
      <c r="CL125" s="1066"/>
      <c r="CM125" s="1066"/>
      <c r="CN125" s="1066"/>
      <c r="CO125" s="1067"/>
      <c r="CP125" s="998" t="s">
        <v>491</v>
      </c>
      <c r="CQ125" s="947"/>
      <c r="CR125" s="947"/>
      <c r="CS125" s="947"/>
      <c r="CT125" s="947"/>
      <c r="CU125" s="947"/>
      <c r="CV125" s="947"/>
      <c r="CW125" s="947"/>
      <c r="CX125" s="947"/>
      <c r="CY125" s="947"/>
      <c r="CZ125" s="947"/>
      <c r="DA125" s="947"/>
      <c r="DB125" s="947"/>
      <c r="DC125" s="947"/>
      <c r="DD125" s="947"/>
      <c r="DE125" s="947"/>
      <c r="DF125" s="948"/>
      <c r="DG125" s="984" t="s">
        <v>393</v>
      </c>
      <c r="DH125" s="985"/>
      <c r="DI125" s="985"/>
      <c r="DJ125" s="985"/>
      <c r="DK125" s="985"/>
      <c r="DL125" s="985" t="s">
        <v>393</v>
      </c>
      <c r="DM125" s="985"/>
      <c r="DN125" s="985"/>
      <c r="DO125" s="985"/>
      <c r="DP125" s="985"/>
      <c r="DQ125" s="985" t="s">
        <v>176</v>
      </c>
      <c r="DR125" s="985"/>
      <c r="DS125" s="985"/>
      <c r="DT125" s="985"/>
      <c r="DU125" s="985"/>
      <c r="DV125" s="986" t="s">
        <v>492</v>
      </c>
      <c r="DW125" s="986"/>
      <c r="DX125" s="986"/>
      <c r="DY125" s="986"/>
      <c r="DZ125" s="987"/>
    </row>
    <row r="126" spans="1:130" s="248" customFormat="1" ht="26.25" customHeight="1" thickBot="1">
      <c r="A126" s="1117"/>
      <c r="B126" s="1004"/>
      <c r="C126" s="974" t="s">
        <v>471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24726</v>
      </c>
      <c r="AB126" s="1017"/>
      <c r="AC126" s="1017"/>
      <c r="AD126" s="1017"/>
      <c r="AE126" s="1018"/>
      <c r="AF126" s="1019">
        <v>24726</v>
      </c>
      <c r="AG126" s="1017"/>
      <c r="AH126" s="1017"/>
      <c r="AI126" s="1017"/>
      <c r="AJ126" s="1018"/>
      <c r="AK126" s="1019">
        <v>24728</v>
      </c>
      <c r="AL126" s="1017"/>
      <c r="AM126" s="1017"/>
      <c r="AN126" s="1017"/>
      <c r="AO126" s="1018"/>
      <c r="AP126" s="1020">
        <v>0.3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493</v>
      </c>
      <c r="CQ126" s="1008"/>
      <c r="CR126" s="1008"/>
      <c r="CS126" s="1008"/>
      <c r="CT126" s="1008"/>
      <c r="CU126" s="1008"/>
      <c r="CV126" s="1008"/>
      <c r="CW126" s="1008"/>
      <c r="CX126" s="1008"/>
      <c r="CY126" s="1008"/>
      <c r="CZ126" s="1008"/>
      <c r="DA126" s="1008"/>
      <c r="DB126" s="1008"/>
      <c r="DC126" s="1008"/>
      <c r="DD126" s="1008"/>
      <c r="DE126" s="1008"/>
      <c r="DF126" s="1009"/>
      <c r="DG126" s="977" t="s">
        <v>473</v>
      </c>
      <c r="DH126" s="978"/>
      <c r="DI126" s="978"/>
      <c r="DJ126" s="978"/>
      <c r="DK126" s="978"/>
      <c r="DL126" s="978" t="s">
        <v>393</v>
      </c>
      <c r="DM126" s="978"/>
      <c r="DN126" s="978"/>
      <c r="DO126" s="978"/>
      <c r="DP126" s="978"/>
      <c r="DQ126" s="978" t="s">
        <v>469</v>
      </c>
      <c r="DR126" s="978"/>
      <c r="DS126" s="978"/>
      <c r="DT126" s="978"/>
      <c r="DU126" s="978"/>
      <c r="DV126" s="979" t="s">
        <v>481</v>
      </c>
      <c r="DW126" s="979"/>
      <c r="DX126" s="979"/>
      <c r="DY126" s="979"/>
      <c r="DZ126" s="980"/>
    </row>
    <row r="127" spans="1:130" s="248" customFormat="1" ht="26.25" customHeight="1">
      <c r="A127" s="1118"/>
      <c r="B127" s="1006"/>
      <c r="C127" s="1060" t="s">
        <v>494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481</v>
      </c>
      <c r="AB127" s="1017"/>
      <c r="AC127" s="1017"/>
      <c r="AD127" s="1017"/>
      <c r="AE127" s="1018"/>
      <c r="AF127" s="1019" t="s">
        <v>472</v>
      </c>
      <c r="AG127" s="1017"/>
      <c r="AH127" s="1017"/>
      <c r="AI127" s="1017"/>
      <c r="AJ127" s="1018"/>
      <c r="AK127" s="1019" t="s">
        <v>482</v>
      </c>
      <c r="AL127" s="1017"/>
      <c r="AM127" s="1017"/>
      <c r="AN127" s="1017"/>
      <c r="AO127" s="1018"/>
      <c r="AP127" s="1020" t="s">
        <v>473</v>
      </c>
      <c r="AQ127" s="1021"/>
      <c r="AR127" s="1021"/>
      <c r="AS127" s="1021"/>
      <c r="AT127" s="1022"/>
      <c r="AU127" s="284"/>
      <c r="AV127" s="284"/>
      <c r="AW127" s="284"/>
      <c r="AX127" s="1090" t="s">
        <v>495</v>
      </c>
      <c r="AY127" s="1091"/>
      <c r="AZ127" s="1091"/>
      <c r="BA127" s="1091"/>
      <c r="BB127" s="1091"/>
      <c r="BC127" s="1091"/>
      <c r="BD127" s="1091"/>
      <c r="BE127" s="1092"/>
      <c r="BF127" s="1093" t="s">
        <v>496</v>
      </c>
      <c r="BG127" s="1091"/>
      <c r="BH127" s="1091"/>
      <c r="BI127" s="1091"/>
      <c r="BJ127" s="1091"/>
      <c r="BK127" s="1091"/>
      <c r="BL127" s="1092"/>
      <c r="BM127" s="1093" t="s">
        <v>497</v>
      </c>
      <c r="BN127" s="1091"/>
      <c r="BO127" s="1091"/>
      <c r="BP127" s="1091"/>
      <c r="BQ127" s="1091"/>
      <c r="BR127" s="1091"/>
      <c r="BS127" s="1092"/>
      <c r="BT127" s="1093" t="s">
        <v>498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499</v>
      </c>
      <c r="CQ127" s="1008"/>
      <c r="CR127" s="1008"/>
      <c r="CS127" s="1008"/>
      <c r="CT127" s="1008"/>
      <c r="CU127" s="1008"/>
      <c r="CV127" s="1008"/>
      <c r="CW127" s="1008"/>
      <c r="CX127" s="1008"/>
      <c r="CY127" s="1008"/>
      <c r="CZ127" s="1008"/>
      <c r="DA127" s="1008"/>
      <c r="DB127" s="1008"/>
      <c r="DC127" s="1008"/>
      <c r="DD127" s="1008"/>
      <c r="DE127" s="1008"/>
      <c r="DF127" s="1009"/>
      <c r="DG127" s="977" t="s">
        <v>481</v>
      </c>
      <c r="DH127" s="978"/>
      <c r="DI127" s="978"/>
      <c r="DJ127" s="978"/>
      <c r="DK127" s="978"/>
      <c r="DL127" s="978" t="s">
        <v>176</v>
      </c>
      <c r="DM127" s="978"/>
      <c r="DN127" s="978"/>
      <c r="DO127" s="978"/>
      <c r="DP127" s="978"/>
      <c r="DQ127" s="978" t="s">
        <v>176</v>
      </c>
      <c r="DR127" s="978"/>
      <c r="DS127" s="978"/>
      <c r="DT127" s="978"/>
      <c r="DU127" s="978"/>
      <c r="DV127" s="979" t="s">
        <v>176</v>
      </c>
      <c r="DW127" s="979"/>
      <c r="DX127" s="979"/>
      <c r="DY127" s="979"/>
      <c r="DZ127" s="980"/>
    </row>
    <row r="128" spans="1:130" s="248" customFormat="1" ht="26.25" customHeight="1" thickBot="1">
      <c r="A128" s="1101" t="s">
        <v>500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501</v>
      </c>
      <c r="X128" s="1103"/>
      <c r="Y128" s="1103"/>
      <c r="Z128" s="1104"/>
      <c r="AA128" s="1105">
        <v>46581</v>
      </c>
      <c r="AB128" s="1106"/>
      <c r="AC128" s="1106"/>
      <c r="AD128" s="1106"/>
      <c r="AE128" s="1107"/>
      <c r="AF128" s="1108">
        <v>31992</v>
      </c>
      <c r="AG128" s="1106"/>
      <c r="AH128" s="1106"/>
      <c r="AI128" s="1106"/>
      <c r="AJ128" s="1107"/>
      <c r="AK128" s="1108">
        <v>32004</v>
      </c>
      <c r="AL128" s="1106"/>
      <c r="AM128" s="1106"/>
      <c r="AN128" s="1106"/>
      <c r="AO128" s="1107"/>
      <c r="AP128" s="1109"/>
      <c r="AQ128" s="1110"/>
      <c r="AR128" s="1110"/>
      <c r="AS128" s="1110"/>
      <c r="AT128" s="1111"/>
      <c r="AU128" s="284"/>
      <c r="AV128" s="284"/>
      <c r="AW128" s="284"/>
      <c r="AX128" s="946" t="s">
        <v>502</v>
      </c>
      <c r="AY128" s="947"/>
      <c r="AZ128" s="947"/>
      <c r="BA128" s="947"/>
      <c r="BB128" s="947"/>
      <c r="BC128" s="947"/>
      <c r="BD128" s="947"/>
      <c r="BE128" s="948"/>
      <c r="BF128" s="1112" t="s">
        <v>466</v>
      </c>
      <c r="BG128" s="1113"/>
      <c r="BH128" s="1113"/>
      <c r="BI128" s="1113"/>
      <c r="BJ128" s="1113"/>
      <c r="BK128" s="1113"/>
      <c r="BL128" s="1114"/>
      <c r="BM128" s="1112">
        <v>13.23</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503</v>
      </c>
      <c r="CQ128" s="1095"/>
      <c r="CR128" s="1095"/>
      <c r="CS128" s="1095"/>
      <c r="CT128" s="1095"/>
      <c r="CU128" s="1095"/>
      <c r="CV128" s="1095"/>
      <c r="CW128" s="1095"/>
      <c r="CX128" s="1095"/>
      <c r="CY128" s="1095"/>
      <c r="CZ128" s="1095"/>
      <c r="DA128" s="1095"/>
      <c r="DB128" s="1095"/>
      <c r="DC128" s="1095"/>
      <c r="DD128" s="1095"/>
      <c r="DE128" s="1095"/>
      <c r="DF128" s="1096"/>
      <c r="DG128" s="1097">
        <v>23001</v>
      </c>
      <c r="DH128" s="1098"/>
      <c r="DI128" s="1098"/>
      <c r="DJ128" s="1098"/>
      <c r="DK128" s="1098"/>
      <c r="DL128" s="1098">
        <v>14605</v>
      </c>
      <c r="DM128" s="1098"/>
      <c r="DN128" s="1098"/>
      <c r="DO128" s="1098"/>
      <c r="DP128" s="1098"/>
      <c r="DQ128" s="1098">
        <v>43629</v>
      </c>
      <c r="DR128" s="1098"/>
      <c r="DS128" s="1098"/>
      <c r="DT128" s="1098"/>
      <c r="DU128" s="1098"/>
      <c r="DV128" s="1099">
        <v>0.5</v>
      </c>
      <c r="DW128" s="1099"/>
      <c r="DX128" s="1099"/>
      <c r="DY128" s="1099"/>
      <c r="DZ128" s="1100"/>
    </row>
    <row r="129" spans="1:131" s="248" customFormat="1" ht="26.25" customHeight="1">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504</v>
      </c>
      <c r="X129" s="1132"/>
      <c r="Y129" s="1132"/>
      <c r="Z129" s="1133"/>
      <c r="AA129" s="1016">
        <v>10408311</v>
      </c>
      <c r="AB129" s="1017"/>
      <c r="AC129" s="1017"/>
      <c r="AD129" s="1017"/>
      <c r="AE129" s="1018"/>
      <c r="AF129" s="1019">
        <v>10345771</v>
      </c>
      <c r="AG129" s="1017"/>
      <c r="AH129" s="1017"/>
      <c r="AI129" s="1017"/>
      <c r="AJ129" s="1018"/>
      <c r="AK129" s="1019">
        <v>10641067</v>
      </c>
      <c r="AL129" s="1017"/>
      <c r="AM129" s="1017"/>
      <c r="AN129" s="1017"/>
      <c r="AO129" s="1018"/>
      <c r="AP129" s="1134"/>
      <c r="AQ129" s="1135"/>
      <c r="AR129" s="1135"/>
      <c r="AS129" s="1135"/>
      <c r="AT129" s="1136"/>
      <c r="AU129" s="286"/>
      <c r="AV129" s="286"/>
      <c r="AW129" s="286"/>
      <c r="AX129" s="1125" t="s">
        <v>505</v>
      </c>
      <c r="AY129" s="1008"/>
      <c r="AZ129" s="1008"/>
      <c r="BA129" s="1008"/>
      <c r="BB129" s="1008"/>
      <c r="BC129" s="1008"/>
      <c r="BD129" s="1008"/>
      <c r="BE129" s="1009"/>
      <c r="BF129" s="1126" t="s">
        <v>466</v>
      </c>
      <c r="BG129" s="1127"/>
      <c r="BH129" s="1127"/>
      <c r="BI129" s="1127"/>
      <c r="BJ129" s="1127"/>
      <c r="BK129" s="1127"/>
      <c r="BL129" s="1128"/>
      <c r="BM129" s="1126">
        <v>18.23</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506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507</v>
      </c>
      <c r="X130" s="1132"/>
      <c r="Y130" s="1132"/>
      <c r="Z130" s="1133"/>
      <c r="AA130" s="1016">
        <v>1615777</v>
      </c>
      <c r="AB130" s="1017"/>
      <c r="AC130" s="1017"/>
      <c r="AD130" s="1017"/>
      <c r="AE130" s="1018"/>
      <c r="AF130" s="1019">
        <v>1617898</v>
      </c>
      <c r="AG130" s="1017"/>
      <c r="AH130" s="1017"/>
      <c r="AI130" s="1017"/>
      <c r="AJ130" s="1018"/>
      <c r="AK130" s="1019">
        <v>1588687</v>
      </c>
      <c r="AL130" s="1017"/>
      <c r="AM130" s="1017"/>
      <c r="AN130" s="1017"/>
      <c r="AO130" s="1018"/>
      <c r="AP130" s="1134"/>
      <c r="AQ130" s="1135"/>
      <c r="AR130" s="1135"/>
      <c r="AS130" s="1135"/>
      <c r="AT130" s="1136"/>
      <c r="AU130" s="286"/>
      <c r="AV130" s="286"/>
      <c r="AW130" s="286"/>
      <c r="AX130" s="1125" t="s">
        <v>508</v>
      </c>
      <c r="AY130" s="1008"/>
      <c r="AZ130" s="1008"/>
      <c r="BA130" s="1008"/>
      <c r="BB130" s="1008"/>
      <c r="BC130" s="1008"/>
      <c r="BD130" s="1008"/>
      <c r="BE130" s="1009"/>
      <c r="BF130" s="1162">
        <v>11.8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509</v>
      </c>
      <c r="X131" s="1170"/>
      <c r="Y131" s="1170"/>
      <c r="Z131" s="1171"/>
      <c r="AA131" s="1063">
        <v>8792534</v>
      </c>
      <c r="AB131" s="1042"/>
      <c r="AC131" s="1042"/>
      <c r="AD131" s="1042"/>
      <c r="AE131" s="1043"/>
      <c r="AF131" s="1041">
        <v>8727873</v>
      </c>
      <c r="AG131" s="1042"/>
      <c r="AH131" s="1042"/>
      <c r="AI131" s="1042"/>
      <c r="AJ131" s="1043"/>
      <c r="AK131" s="1041">
        <v>9052380</v>
      </c>
      <c r="AL131" s="1042"/>
      <c r="AM131" s="1042"/>
      <c r="AN131" s="1042"/>
      <c r="AO131" s="1043"/>
      <c r="AP131" s="1172"/>
      <c r="AQ131" s="1173"/>
      <c r="AR131" s="1173"/>
      <c r="AS131" s="1173"/>
      <c r="AT131" s="1174"/>
      <c r="AU131" s="286"/>
      <c r="AV131" s="286"/>
      <c r="AW131" s="286"/>
      <c r="AX131" s="1144" t="s">
        <v>510</v>
      </c>
      <c r="AY131" s="1095"/>
      <c r="AZ131" s="1095"/>
      <c r="BA131" s="1095"/>
      <c r="BB131" s="1095"/>
      <c r="BC131" s="1095"/>
      <c r="BD131" s="1095"/>
      <c r="BE131" s="1096"/>
      <c r="BF131" s="1145">
        <v>104.5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511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512</v>
      </c>
      <c r="W132" s="1155"/>
      <c r="X132" s="1155"/>
      <c r="Y132" s="1155"/>
      <c r="Z132" s="1156"/>
      <c r="AA132" s="1157">
        <v>13.116696510000001</v>
      </c>
      <c r="AB132" s="1158"/>
      <c r="AC132" s="1158"/>
      <c r="AD132" s="1158"/>
      <c r="AE132" s="1159"/>
      <c r="AF132" s="1160">
        <v>12.33463182</v>
      </c>
      <c r="AG132" s="1158"/>
      <c r="AH132" s="1158"/>
      <c r="AI132" s="1158"/>
      <c r="AJ132" s="1159"/>
      <c r="AK132" s="1160">
        <v>9.9648269290000009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513</v>
      </c>
      <c r="W133" s="1138"/>
      <c r="X133" s="1138"/>
      <c r="Y133" s="1138"/>
      <c r="Z133" s="1139"/>
      <c r="AA133" s="1140">
        <v>13.3</v>
      </c>
      <c r="AB133" s="1141"/>
      <c r="AC133" s="1141"/>
      <c r="AD133" s="1141"/>
      <c r="AE133" s="1142"/>
      <c r="AF133" s="1140">
        <v>12.9</v>
      </c>
      <c r="AG133" s="1141"/>
      <c r="AH133" s="1141"/>
      <c r="AI133" s="1141"/>
      <c r="AJ133" s="1142"/>
      <c r="AK133" s="1140">
        <v>11.8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AiBZyk9uVZvxHhro3PmK87Ykz4t4mp/nqLReGutxv24TzpnDOIYSPKj7KUPCCOL3FDVmotx4xs5YgyHqz+sng==" saltValue="wsUFVNJmnhHupjlZ9GEx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P94" sqref="CP94"/>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514</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HyTmvXexhubH453QTnruxbxdgdZ9uc5O69MpE0zKUwmDqgEL95OvBpkx/EzPaDMSpoVfQWzjGbt6VNmAOqY9aw==" saltValue="zgvzh2k2KeIXqLKVYkN6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H89" sqref="AH89"/>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yYv/F+Wm78mCptkEocXdjDz/mHNwOYpanqkftAWb6fD2zFSa9Asmrlp7usnrT7PlQaGubMmvQ2d4+6/R3dcLQ==" saltValue="YQ2wwjPZFbvIlKkwCKWnG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517</v>
      </c>
      <c r="AP7" s="305"/>
      <c r="AQ7" s="306" t="s">
        <v>518</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519</v>
      </c>
      <c r="AQ8" s="312" t="s">
        <v>520</v>
      </c>
      <c r="AR8" s="313" t="s">
        <v>521</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522</v>
      </c>
      <c r="AL9" s="1178"/>
      <c r="AM9" s="1178"/>
      <c r="AN9" s="1179"/>
      <c r="AO9" s="314">
        <v>2683336</v>
      </c>
      <c r="AP9" s="314">
        <v>65092</v>
      </c>
      <c r="AQ9" s="315">
        <v>83474</v>
      </c>
      <c r="AR9" s="316">
        <v>-22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523</v>
      </c>
      <c r="AL10" s="1178"/>
      <c r="AM10" s="1178"/>
      <c r="AN10" s="1179"/>
      <c r="AO10" s="317">
        <v>442044</v>
      </c>
      <c r="AP10" s="317">
        <v>10723</v>
      </c>
      <c r="AQ10" s="318">
        <v>8278</v>
      </c>
      <c r="AR10" s="319">
        <v>29.5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524</v>
      </c>
      <c r="AL11" s="1178"/>
      <c r="AM11" s="1178"/>
      <c r="AN11" s="1179"/>
      <c r="AO11" s="317" t="s">
        <v>525</v>
      </c>
      <c r="AP11" s="317" t="s">
        <v>525</v>
      </c>
      <c r="AQ11" s="318">
        <v>1520</v>
      </c>
      <c r="AR11" s="319" t="s">
        <v>525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526</v>
      </c>
      <c r="AL12" s="1178"/>
      <c r="AM12" s="1178"/>
      <c r="AN12" s="1179"/>
      <c r="AO12" s="317">
        <v>2525</v>
      </c>
      <c r="AP12" s="317">
        <v>61</v>
      </c>
      <c r="AQ12" s="318">
        <v>13</v>
      </c>
      <c r="AR12" s="319">
        <v>369.2</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527</v>
      </c>
      <c r="AL13" s="1178"/>
      <c r="AM13" s="1178"/>
      <c r="AN13" s="1179"/>
      <c r="AO13" s="317">
        <v>165915</v>
      </c>
      <c r="AP13" s="317">
        <v>4025</v>
      </c>
      <c r="AQ13" s="318">
        <v>2948</v>
      </c>
      <c r="AR13" s="319">
        <v>36.5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528</v>
      </c>
      <c r="AL14" s="1178"/>
      <c r="AM14" s="1178"/>
      <c r="AN14" s="1179"/>
      <c r="AO14" s="317">
        <v>20528</v>
      </c>
      <c r="AP14" s="317">
        <v>498</v>
      </c>
      <c r="AQ14" s="318">
        <v>1798</v>
      </c>
      <c r="AR14" s="319">
        <v>-72.3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529</v>
      </c>
      <c r="AL15" s="1184"/>
      <c r="AM15" s="1184"/>
      <c r="AN15" s="1185"/>
      <c r="AO15" s="317">
        <v>-305757</v>
      </c>
      <c r="AP15" s="317">
        <v>-7417</v>
      </c>
      <c r="AQ15" s="318">
        <v>-6111</v>
      </c>
      <c r="AR15" s="319">
        <v>21.4</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3008591</v>
      </c>
      <c r="AP16" s="317">
        <v>72982</v>
      </c>
      <c r="AQ16" s="318">
        <v>91920</v>
      </c>
      <c r="AR16" s="319">
        <v>-20.6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534</v>
      </c>
      <c r="AL21" s="1187"/>
      <c r="AM21" s="1187"/>
      <c r="AN21" s="1188"/>
      <c r="AO21" s="330">
        <v>6.82</v>
      </c>
      <c r="AP21" s="331">
        <v>8.52</v>
      </c>
      <c r="AQ21" s="332">
        <v>-1.7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535</v>
      </c>
      <c r="AL22" s="1187"/>
      <c r="AM22" s="1187"/>
      <c r="AN22" s="1188"/>
      <c r="AO22" s="335">
        <v>97.9</v>
      </c>
      <c r="AP22" s="336">
        <v>97.5</v>
      </c>
      <c r="AQ22" s="337">
        <v>0.4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517</v>
      </c>
      <c r="AP30" s="305"/>
      <c r="AQ30" s="306" t="s">
        <v>518</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519</v>
      </c>
      <c r="AQ31" s="312" t="s">
        <v>520</v>
      </c>
      <c r="AR31" s="313" t="s">
        <v>521</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539</v>
      </c>
      <c r="AL32" s="1181"/>
      <c r="AM32" s="1181"/>
      <c r="AN32" s="1182"/>
      <c r="AO32" s="345">
        <v>1478473</v>
      </c>
      <c r="AP32" s="345">
        <v>35864</v>
      </c>
      <c r="AQ32" s="346">
        <v>52518</v>
      </c>
      <c r="AR32" s="347">
        <v>-31.7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540</v>
      </c>
      <c r="AL33" s="1181"/>
      <c r="AM33" s="1181"/>
      <c r="AN33" s="1182"/>
      <c r="AO33" s="345" t="s">
        <v>525</v>
      </c>
      <c r="AP33" s="345" t="s">
        <v>525</v>
      </c>
      <c r="AQ33" s="346" t="s">
        <v>525</v>
      </c>
      <c r="AR33" s="347" t="s">
        <v>525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541</v>
      </c>
      <c r="AL34" s="1181"/>
      <c r="AM34" s="1181"/>
      <c r="AN34" s="1182"/>
      <c r="AO34" s="345" t="s">
        <v>525</v>
      </c>
      <c r="AP34" s="345" t="s">
        <v>525</v>
      </c>
      <c r="AQ34" s="346">
        <v>24</v>
      </c>
      <c r="AR34" s="347" t="s">
        <v>525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542</v>
      </c>
      <c r="AL35" s="1181"/>
      <c r="AM35" s="1181"/>
      <c r="AN35" s="1182"/>
      <c r="AO35" s="345">
        <v>713126</v>
      </c>
      <c r="AP35" s="345">
        <v>17299</v>
      </c>
      <c r="AQ35" s="346">
        <v>18573</v>
      </c>
      <c r="AR35" s="347">
        <v>-6.9</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543</v>
      </c>
      <c r="AL36" s="1181"/>
      <c r="AM36" s="1181"/>
      <c r="AN36" s="1182"/>
      <c r="AO36" s="345">
        <v>163056</v>
      </c>
      <c r="AP36" s="345">
        <v>3955</v>
      </c>
      <c r="AQ36" s="346">
        <v>2920</v>
      </c>
      <c r="AR36" s="347">
        <v>35.4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544</v>
      </c>
      <c r="AL37" s="1181"/>
      <c r="AM37" s="1181"/>
      <c r="AN37" s="1182"/>
      <c r="AO37" s="345">
        <v>168090</v>
      </c>
      <c r="AP37" s="345">
        <v>4077</v>
      </c>
      <c r="AQ37" s="346">
        <v>483</v>
      </c>
      <c r="AR37" s="347">
        <v>744.1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545</v>
      </c>
      <c r="AL38" s="1190"/>
      <c r="AM38" s="1190"/>
      <c r="AN38" s="1191"/>
      <c r="AO38" s="348" t="s">
        <v>525</v>
      </c>
      <c r="AP38" s="348" t="s">
        <v>525</v>
      </c>
      <c r="AQ38" s="349">
        <v>1</v>
      </c>
      <c r="AR38" s="337" t="s">
        <v>525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546</v>
      </c>
      <c r="AL39" s="1190"/>
      <c r="AM39" s="1190"/>
      <c r="AN39" s="1191"/>
      <c r="AO39" s="345">
        <v>-32004</v>
      </c>
      <c r="AP39" s="345">
        <v>-776</v>
      </c>
      <c r="AQ39" s="346">
        <v>-4335</v>
      </c>
      <c r="AR39" s="347">
        <v>-82.1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547</v>
      </c>
      <c r="AL40" s="1181"/>
      <c r="AM40" s="1181"/>
      <c r="AN40" s="1182"/>
      <c r="AO40" s="345">
        <v>-1588687</v>
      </c>
      <c r="AP40" s="345">
        <v>-38538</v>
      </c>
      <c r="AQ40" s="346">
        <v>-49481</v>
      </c>
      <c r="AR40" s="347">
        <v>-22.1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902054</v>
      </c>
      <c r="AP41" s="345">
        <v>21882</v>
      </c>
      <c r="AQ41" s="346">
        <v>20703</v>
      </c>
      <c r="AR41" s="347">
        <v>5.7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517</v>
      </c>
      <c r="AN49" s="1197" t="s">
        <v>551</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552</v>
      </c>
      <c r="AO50" s="362" t="s">
        <v>553</v>
      </c>
      <c r="AP50" s="363" t="s">
        <v>554</v>
      </c>
      <c r="AQ50" s="364" t="s">
        <v>555</v>
      </c>
      <c r="AR50" s="365" t="s">
        <v>556</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2951148</v>
      </c>
      <c r="AN51" s="367">
        <v>69104</v>
      </c>
      <c r="AO51" s="368">
        <v>55.6</v>
      </c>
      <c r="AP51" s="369">
        <v>65876</v>
      </c>
      <c r="AQ51" s="370">
        <v>-19.399999999999999</v>
      </c>
      <c r="AR51" s="371">
        <v>75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1445516</v>
      </c>
      <c r="AN52" s="375">
        <v>33848</v>
      </c>
      <c r="AO52" s="376">
        <v>13.1</v>
      </c>
      <c r="AP52" s="377">
        <v>36484</v>
      </c>
      <c r="AQ52" s="378">
        <v>-3.8</v>
      </c>
      <c r="AR52" s="379">
        <v>16.899999999999999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2522279</v>
      </c>
      <c r="AN53" s="367">
        <v>59572</v>
      </c>
      <c r="AO53" s="368">
        <v>-13.8</v>
      </c>
      <c r="AP53" s="369">
        <v>68468</v>
      </c>
      <c r="AQ53" s="370">
        <v>3.9</v>
      </c>
      <c r="AR53" s="371">
        <v>-17.7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1337278</v>
      </c>
      <c r="AN54" s="375">
        <v>31584</v>
      </c>
      <c r="AO54" s="376">
        <v>-6.7</v>
      </c>
      <c r="AP54" s="377">
        <v>34140</v>
      </c>
      <c r="AQ54" s="378">
        <v>-6.4</v>
      </c>
      <c r="AR54" s="379">
        <v>-0.3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3429538</v>
      </c>
      <c r="AN55" s="367">
        <v>81400</v>
      </c>
      <c r="AO55" s="368">
        <v>36.6</v>
      </c>
      <c r="AP55" s="369">
        <v>69729</v>
      </c>
      <c r="AQ55" s="370">
        <v>1.8</v>
      </c>
      <c r="AR55" s="371">
        <v>34.799999999999997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1506681</v>
      </c>
      <c r="AN56" s="375">
        <v>35761</v>
      </c>
      <c r="AO56" s="376">
        <v>13.2</v>
      </c>
      <c r="AP56" s="377">
        <v>38908</v>
      </c>
      <c r="AQ56" s="378">
        <v>14</v>
      </c>
      <c r="AR56" s="379">
        <v>-0.8</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1989556</v>
      </c>
      <c r="AN57" s="367">
        <v>47743</v>
      </c>
      <c r="AO57" s="368">
        <v>-41.3</v>
      </c>
      <c r="AP57" s="369">
        <v>74581</v>
      </c>
      <c r="AQ57" s="370">
        <v>7</v>
      </c>
      <c r="AR57" s="371">
        <v>-48.3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917143</v>
      </c>
      <c r="AN58" s="375">
        <v>22009</v>
      </c>
      <c r="AO58" s="376">
        <v>-38.5</v>
      </c>
      <c r="AP58" s="377">
        <v>41563</v>
      </c>
      <c r="AQ58" s="378">
        <v>6.8</v>
      </c>
      <c r="AR58" s="379">
        <v>-45.3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1146869</v>
      </c>
      <c r="AN59" s="367">
        <v>27820</v>
      </c>
      <c r="AO59" s="368">
        <v>-41.7</v>
      </c>
      <c r="AP59" s="369">
        <v>76347</v>
      </c>
      <c r="AQ59" s="370">
        <v>2.4</v>
      </c>
      <c r="AR59" s="371">
        <v>-44.1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534122</v>
      </c>
      <c r="AN60" s="375">
        <v>12957</v>
      </c>
      <c r="AO60" s="376">
        <v>-41.1</v>
      </c>
      <c r="AP60" s="377">
        <v>41762</v>
      </c>
      <c r="AQ60" s="378">
        <v>0.5</v>
      </c>
      <c r="AR60" s="379">
        <v>-41.6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2407878</v>
      </c>
      <c r="AN61" s="382">
        <v>57128</v>
      </c>
      <c r="AO61" s="383">
        <v>-0.9</v>
      </c>
      <c r="AP61" s="384">
        <v>71000</v>
      </c>
      <c r="AQ61" s="385">
        <v>-0.9</v>
      </c>
      <c r="AR61" s="371">
        <v>0</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1148148</v>
      </c>
      <c r="AN62" s="375">
        <v>27232</v>
      </c>
      <c r="AO62" s="376">
        <v>-12</v>
      </c>
      <c r="AP62" s="377">
        <v>38571</v>
      </c>
      <c r="AQ62" s="378">
        <v>2.2000000000000002</v>
      </c>
      <c r="AR62" s="379">
        <v>-14.2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P4kf6qrymM1kw1jPIkLY3zwcSbfUHV5lvlGqet0qUmdzFYbC+J4sh5/zpx0BcC47QkO43hOx5ipWXtnVQHf2CA==" saltValue="fuWMk2CEKQd5/0h7OiTBM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G116" sqref="BG116"/>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565</v>
      </c>
    </row>
    <row r="120" spans="125:125" ht="13.5" hidden="1" customHeight="1"/>
    <row r="121" spans="125:125" ht="13.5" hidden="1" customHeight="1">
      <c r="DU121" s="292"/>
    </row>
  </sheetData>
  <sheetProtection algorithmName="SHA-512" hashValue="ib0lJ42123eiWg56R1h9f8uvUPTNogFCbvD0EY5AhvLzQlp0BxAuh/9EyZrDLAB+ufWVFKoQONipG53+25wKTw==" saltValue="Q/+DFmCEwegbB+chTukS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D79" sqref="AD79"/>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566</v>
      </c>
    </row>
  </sheetData>
  <sheetProtection algorithmName="SHA-512" hashValue="HjIIqBl84tju2a7b3y66K4f2G69A/FF0AVNRW99Z3AtD7CjIB7fPS7LpPuCfvl97TZzfrker2oYSjTGuaVAVKA==" saltValue="21167SII45AWJ25H7sJ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00" t="s">
        <v>3</v>
      </c>
      <c r="D47" s="1200"/>
      <c r="E47" s="1201"/>
      <c r="F47" s="11">
        <v>7.51</v>
      </c>
      <c r="G47" s="12">
        <v>2.48</v>
      </c>
      <c r="H47" s="12">
        <v>2.4900000000000002</v>
      </c>
      <c r="I47" s="12">
        <v>4.47</v>
      </c>
      <c r="J47" s="13">
        <v>6.22</v>
      </c>
    </row>
    <row r="48" spans="2:10" ht="57.75" customHeight="1">
      <c r="B48" s="14"/>
      <c r="C48" s="1202" t="s">
        <v>4</v>
      </c>
      <c r="D48" s="1202"/>
      <c r="E48" s="1203"/>
      <c r="F48" s="15">
        <v>1.5</v>
      </c>
      <c r="G48" s="16">
        <v>5.28</v>
      </c>
      <c r="H48" s="16">
        <v>8.48</v>
      </c>
      <c r="I48" s="16">
        <v>9.99</v>
      </c>
      <c r="J48" s="17">
        <v>13.95</v>
      </c>
    </row>
    <row r="49" spans="2:10" ht="57.75" customHeight="1" thickBot="1">
      <c r="B49" s="18"/>
      <c r="C49" s="1204" t="s">
        <v>5</v>
      </c>
      <c r="D49" s="1204"/>
      <c r="E49" s="1205"/>
      <c r="F49" s="19" t="s">
        <v>572</v>
      </c>
      <c r="G49" s="20" t="s">
        <v>573</v>
      </c>
      <c r="H49" s="20">
        <v>3.17</v>
      </c>
      <c r="I49" s="20">
        <v>3.42</v>
      </c>
      <c r="J49" s="21">
        <v>6.12</v>
      </c>
    </row>
    <row r="50" spans="2:10" ht="13.5" customHeight="1"/>
  </sheetData>
  <sheetProtection algorithmName="SHA-512" hashValue="1uW+UNscsw8lYV9iRQlrV0dqLBn4O0te1gSt7peDQlrnyxZrjc2Tn5/naOTChuB4bc5Dh+gEwP13v7CGLx862g==" saltValue="UcE4R9T9/K1W0w9Df7Mz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G32" sqref="G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12" t="s">
        <v>574</v>
      </c>
      <c r="D34" s="1212"/>
      <c r="E34" s="1213"/>
      <c r="F34" s="32">
        <v>1.49</v>
      </c>
      <c r="G34" s="33">
        <v>5.27</v>
      </c>
      <c r="H34" s="33">
        <v>8.4700000000000006</v>
      </c>
      <c r="I34" s="33">
        <v>9.99</v>
      </c>
      <c r="J34" s="34">
        <v>13.95</v>
      </c>
      <c r="K34" s="22"/>
      <c r="L34" s="22"/>
      <c r="M34" s="22"/>
      <c r="N34" s="22"/>
      <c r="O34" s="22"/>
      <c r="P34" s="22"/>
    </row>
    <row r="35" spans="1:16" ht="39" customHeight="1">
      <c r="A35" s="22"/>
      <c r="B35" s="35"/>
      <c r="C35" s="1206" t="s">
        <v>575</v>
      </c>
      <c r="D35" s="1207"/>
      <c r="E35" s="1208"/>
      <c r="F35" s="36">
        <v>2.94</v>
      </c>
      <c r="G35" s="37">
        <v>2.74</v>
      </c>
      <c r="H35" s="37">
        <v>2.6</v>
      </c>
      <c r="I35" s="37">
        <v>4.79</v>
      </c>
      <c r="J35" s="38">
        <v>4.8899999999999997</v>
      </c>
      <c r="K35" s="22"/>
      <c r="L35" s="22"/>
      <c r="M35" s="22"/>
      <c r="N35" s="22"/>
      <c r="O35" s="22"/>
      <c r="P35" s="22"/>
    </row>
    <row r="36" spans="1:16" ht="39" customHeight="1">
      <c r="A36" s="22"/>
      <c r="B36" s="35"/>
      <c r="C36" s="1206" t="s">
        <v>576</v>
      </c>
      <c r="D36" s="1207"/>
      <c r="E36" s="1208"/>
      <c r="F36" s="36">
        <v>0.28999999999999998</v>
      </c>
      <c r="G36" s="37">
        <v>1.0900000000000001</v>
      </c>
      <c r="H36" s="37">
        <v>0.89</v>
      </c>
      <c r="I36" s="37">
        <v>0.82</v>
      </c>
      <c r="J36" s="38">
        <v>1.69</v>
      </c>
      <c r="K36" s="22"/>
      <c r="L36" s="22"/>
      <c r="M36" s="22"/>
      <c r="N36" s="22"/>
      <c r="O36" s="22"/>
      <c r="P36" s="22"/>
    </row>
    <row r="37" spans="1:16" ht="39" customHeight="1">
      <c r="A37" s="22"/>
      <c r="B37" s="35"/>
      <c r="C37" s="1206" t="s">
        <v>577</v>
      </c>
      <c r="D37" s="1207"/>
      <c r="E37" s="1208"/>
      <c r="F37" s="36" t="s">
        <v>525</v>
      </c>
      <c r="G37" s="37" t="s">
        <v>525</v>
      </c>
      <c r="H37" s="37" t="s">
        <v>525</v>
      </c>
      <c r="I37" s="37" t="s">
        <v>525</v>
      </c>
      <c r="J37" s="38">
        <v>0.68</v>
      </c>
      <c r="K37" s="22"/>
      <c r="L37" s="22"/>
      <c r="M37" s="22"/>
      <c r="N37" s="22"/>
      <c r="O37" s="22"/>
      <c r="P37" s="22"/>
    </row>
    <row r="38" spans="1:16" ht="39" customHeight="1">
      <c r="A38" s="22"/>
      <c r="B38" s="35"/>
      <c r="C38" s="1206" t="s">
        <v>578</v>
      </c>
      <c r="D38" s="1207"/>
      <c r="E38" s="1208"/>
      <c r="F38" s="36">
        <v>1.04</v>
      </c>
      <c r="G38" s="37">
        <v>0.4</v>
      </c>
      <c r="H38" s="37">
        <v>1.33</v>
      </c>
      <c r="I38" s="37">
        <v>0.37</v>
      </c>
      <c r="J38" s="38">
        <v>0.44</v>
      </c>
      <c r="K38" s="22"/>
      <c r="L38" s="22"/>
      <c r="M38" s="22"/>
      <c r="N38" s="22"/>
      <c r="O38" s="22"/>
      <c r="P38" s="22"/>
    </row>
    <row r="39" spans="1:16" ht="39" customHeight="1">
      <c r="A39" s="22"/>
      <c r="B39" s="35"/>
      <c r="C39" s="1206" t="s">
        <v>579</v>
      </c>
      <c r="D39" s="1207"/>
      <c r="E39" s="1208"/>
      <c r="F39" s="36">
        <v>0.01</v>
      </c>
      <c r="G39" s="37">
        <v>0.1</v>
      </c>
      <c r="H39" s="37">
        <v>0.14000000000000001</v>
      </c>
      <c r="I39" s="37">
        <v>0.2</v>
      </c>
      <c r="J39" s="38">
        <v>0.39</v>
      </c>
      <c r="K39" s="22"/>
      <c r="L39" s="22"/>
      <c r="M39" s="22"/>
      <c r="N39" s="22"/>
      <c r="O39" s="22"/>
      <c r="P39" s="22"/>
    </row>
    <row r="40" spans="1:16" ht="39" customHeight="1">
      <c r="A40" s="22"/>
      <c r="B40" s="35"/>
      <c r="C40" s="1206" t="s">
        <v>580</v>
      </c>
      <c r="D40" s="1207"/>
      <c r="E40" s="1208"/>
      <c r="F40" s="36">
        <v>0</v>
      </c>
      <c r="G40" s="37">
        <v>0</v>
      </c>
      <c r="H40" s="37">
        <v>0</v>
      </c>
      <c r="I40" s="37">
        <v>0</v>
      </c>
      <c r="J40" s="38">
        <v>0</v>
      </c>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581</v>
      </c>
      <c r="D42" s="1207"/>
      <c r="E42" s="1208"/>
      <c r="F42" s="36" t="s">
        <v>525</v>
      </c>
      <c r="G42" s="37" t="s">
        <v>525</v>
      </c>
      <c r="H42" s="37" t="s">
        <v>525</v>
      </c>
      <c r="I42" s="37" t="s">
        <v>525</v>
      </c>
      <c r="J42" s="38" t="s">
        <v>525</v>
      </c>
      <c r="K42" s="22"/>
      <c r="L42" s="22"/>
      <c r="M42" s="22"/>
      <c r="N42" s="22"/>
      <c r="O42" s="22"/>
      <c r="P42" s="22"/>
    </row>
    <row r="43" spans="1:16" ht="39" customHeight="1" thickBot="1">
      <c r="A43" s="22"/>
      <c r="B43" s="40"/>
      <c r="C43" s="1209" t="s">
        <v>582</v>
      </c>
      <c r="D43" s="1210"/>
      <c r="E43" s="1211"/>
      <c r="F43" s="41">
        <v>0.01</v>
      </c>
      <c r="G43" s="42">
        <v>0.02</v>
      </c>
      <c r="H43" s="42">
        <v>0.02</v>
      </c>
      <c r="I43" s="42">
        <v>0.84</v>
      </c>
      <c r="J43" s="43" t="s">
        <v>525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S+8g7lYO4CylgBfLqNiBgbPk0S7a1JZOGqOhl1zUnY9RpYVbZDvY0Yh/nbHpk6S7d9Q94HupKq+xMP8od+JJQ==" saltValue="jcGoJeaTLXx4OOCn34a7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E53" sqref="E53:J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14" t="s">
        <v>11</v>
      </c>
      <c r="C45" s="1215"/>
      <c r="D45" s="58"/>
      <c r="E45" s="1220" t="s">
        <v>12</v>
      </c>
      <c r="F45" s="1220"/>
      <c r="G45" s="1220"/>
      <c r="H45" s="1220"/>
      <c r="I45" s="1220"/>
      <c r="J45" s="1221"/>
      <c r="K45" s="59">
        <v>1501</v>
      </c>
      <c r="L45" s="60">
        <v>1539</v>
      </c>
      <c r="M45" s="60">
        <v>1529</v>
      </c>
      <c r="N45" s="60">
        <v>1514</v>
      </c>
      <c r="O45" s="61">
        <v>1478</v>
      </c>
      <c r="P45" s="48"/>
      <c r="Q45" s="48"/>
      <c r="R45" s="48"/>
      <c r="S45" s="48"/>
      <c r="T45" s="48"/>
      <c r="U45" s="48"/>
    </row>
    <row r="46" spans="1:21" ht="30.75" customHeight="1">
      <c r="A46" s="48"/>
      <c r="B46" s="1216"/>
      <c r="C46" s="1217"/>
      <c r="D46" s="62"/>
      <c r="E46" s="1222" t="s">
        <v>13</v>
      </c>
      <c r="F46" s="1222"/>
      <c r="G46" s="1222"/>
      <c r="H46" s="1222"/>
      <c r="I46" s="1222"/>
      <c r="J46" s="1223"/>
      <c r="K46" s="63" t="s">
        <v>525</v>
      </c>
      <c r="L46" s="64" t="s">
        <v>525</v>
      </c>
      <c r="M46" s="64" t="s">
        <v>525</v>
      </c>
      <c r="N46" s="64" t="s">
        <v>525</v>
      </c>
      <c r="O46" s="65" t="s">
        <v>525</v>
      </c>
      <c r="P46" s="48"/>
      <c r="Q46" s="48"/>
      <c r="R46" s="48"/>
      <c r="S46" s="48"/>
      <c r="T46" s="48"/>
      <c r="U46" s="48"/>
    </row>
    <row r="47" spans="1:21" ht="30.75" customHeight="1">
      <c r="A47" s="48"/>
      <c r="B47" s="1216"/>
      <c r="C47" s="1217"/>
      <c r="D47" s="62"/>
      <c r="E47" s="1222" t="s">
        <v>14</v>
      </c>
      <c r="F47" s="1222"/>
      <c r="G47" s="1222"/>
      <c r="H47" s="1222"/>
      <c r="I47" s="1222"/>
      <c r="J47" s="1223"/>
      <c r="K47" s="63" t="s">
        <v>525</v>
      </c>
      <c r="L47" s="64" t="s">
        <v>525</v>
      </c>
      <c r="M47" s="64" t="s">
        <v>525</v>
      </c>
      <c r="N47" s="64" t="s">
        <v>525</v>
      </c>
      <c r="O47" s="65" t="s">
        <v>525</v>
      </c>
      <c r="P47" s="48"/>
      <c r="Q47" s="48"/>
      <c r="R47" s="48"/>
      <c r="S47" s="48"/>
      <c r="T47" s="48"/>
      <c r="U47" s="48"/>
    </row>
    <row r="48" spans="1:21" ht="30.75" customHeight="1">
      <c r="A48" s="48"/>
      <c r="B48" s="1216"/>
      <c r="C48" s="1217"/>
      <c r="D48" s="62"/>
      <c r="E48" s="1222" t="s">
        <v>15</v>
      </c>
      <c r="F48" s="1222"/>
      <c r="G48" s="1222"/>
      <c r="H48" s="1222"/>
      <c r="I48" s="1222"/>
      <c r="J48" s="1223"/>
      <c r="K48" s="63">
        <v>1123</v>
      </c>
      <c r="L48" s="64">
        <v>1059</v>
      </c>
      <c r="M48" s="64">
        <v>949</v>
      </c>
      <c r="N48" s="64">
        <v>882</v>
      </c>
      <c r="O48" s="65">
        <v>713</v>
      </c>
      <c r="P48" s="48"/>
      <c r="Q48" s="48"/>
      <c r="R48" s="48"/>
      <c r="S48" s="48"/>
      <c r="T48" s="48"/>
      <c r="U48" s="48"/>
    </row>
    <row r="49" spans="1:21" ht="30.75" customHeight="1">
      <c r="A49" s="48"/>
      <c r="B49" s="1216"/>
      <c r="C49" s="1217"/>
      <c r="D49" s="62"/>
      <c r="E49" s="1222" t="s">
        <v>16</v>
      </c>
      <c r="F49" s="1222"/>
      <c r="G49" s="1222"/>
      <c r="H49" s="1222"/>
      <c r="I49" s="1222"/>
      <c r="J49" s="1223"/>
      <c r="K49" s="63">
        <v>126</v>
      </c>
      <c r="L49" s="64">
        <v>142</v>
      </c>
      <c r="M49" s="64">
        <v>174</v>
      </c>
      <c r="N49" s="64">
        <v>162</v>
      </c>
      <c r="O49" s="65">
        <v>163</v>
      </c>
      <c r="P49" s="48"/>
      <c r="Q49" s="48"/>
      <c r="R49" s="48"/>
      <c r="S49" s="48"/>
      <c r="T49" s="48"/>
      <c r="U49" s="48"/>
    </row>
    <row r="50" spans="1:21" ht="30.75" customHeight="1">
      <c r="A50" s="48"/>
      <c r="B50" s="1216"/>
      <c r="C50" s="1217"/>
      <c r="D50" s="62"/>
      <c r="E50" s="1222" t="s">
        <v>17</v>
      </c>
      <c r="F50" s="1222"/>
      <c r="G50" s="1222"/>
      <c r="H50" s="1222"/>
      <c r="I50" s="1222"/>
      <c r="J50" s="1223"/>
      <c r="K50" s="63">
        <v>173</v>
      </c>
      <c r="L50" s="64">
        <v>173</v>
      </c>
      <c r="M50" s="64">
        <v>164</v>
      </c>
      <c r="N50" s="64">
        <v>168</v>
      </c>
      <c r="O50" s="65">
        <v>168</v>
      </c>
      <c r="P50" s="48"/>
      <c r="Q50" s="48"/>
      <c r="R50" s="48"/>
      <c r="S50" s="48"/>
      <c r="T50" s="48"/>
      <c r="U50" s="48"/>
    </row>
    <row r="51" spans="1:21" ht="30.75" customHeight="1">
      <c r="A51" s="48"/>
      <c r="B51" s="1218"/>
      <c r="C51" s="1219"/>
      <c r="D51" s="66"/>
      <c r="E51" s="1222" t="s">
        <v>18</v>
      </c>
      <c r="F51" s="1222"/>
      <c r="G51" s="1222"/>
      <c r="H51" s="1222"/>
      <c r="I51" s="1222"/>
      <c r="J51" s="1223"/>
      <c r="K51" s="63">
        <v>0</v>
      </c>
      <c r="L51" s="64" t="s">
        <v>525</v>
      </c>
      <c r="M51" s="64" t="s">
        <v>525</v>
      </c>
      <c r="N51" s="64" t="s">
        <v>525</v>
      </c>
      <c r="O51" s="65" t="s">
        <v>525</v>
      </c>
      <c r="P51" s="48"/>
      <c r="Q51" s="48"/>
      <c r="R51" s="48"/>
      <c r="S51" s="48"/>
      <c r="T51" s="48"/>
      <c r="U51" s="48"/>
    </row>
    <row r="52" spans="1:21" ht="30.75" customHeight="1">
      <c r="A52" s="48"/>
      <c r="B52" s="1224" t="s">
        <v>19</v>
      </c>
      <c r="C52" s="1225"/>
      <c r="D52" s="66"/>
      <c r="E52" s="1222" t="s">
        <v>20</v>
      </c>
      <c r="F52" s="1222"/>
      <c r="G52" s="1222"/>
      <c r="H52" s="1222"/>
      <c r="I52" s="1222"/>
      <c r="J52" s="1223"/>
      <c r="K52" s="63">
        <v>1726</v>
      </c>
      <c r="L52" s="64">
        <v>1742</v>
      </c>
      <c r="M52" s="64">
        <v>1662</v>
      </c>
      <c r="N52" s="64">
        <v>1650</v>
      </c>
      <c r="O52" s="65">
        <v>1621</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1197</v>
      </c>
      <c r="L53" s="69">
        <v>1171</v>
      </c>
      <c r="M53" s="69">
        <v>1154</v>
      </c>
      <c r="N53" s="69">
        <v>1076</v>
      </c>
      <c r="O53" s="70">
        <v>901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c r="B57" s="1230" t="s">
        <v>25</v>
      </c>
      <c r="C57" s="1231"/>
      <c r="D57" s="1234" t="s">
        <v>26</v>
      </c>
      <c r="E57" s="1235"/>
      <c r="F57" s="1235"/>
      <c r="G57" s="1235"/>
      <c r="H57" s="1235"/>
      <c r="I57" s="1235"/>
      <c r="J57" s="1236"/>
      <c r="K57" s="83"/>
      <c r="L57" s="84"/>
      <c r="M57" s="84"/>
      <c r="N57" s="84"/>
      <c r="O57" s="85"/>
    </row>
    <row r="58" spans="1:21" ht="31.5" customHeight="1" thickBot="1">
      <c r="B58" s="1232"/>
      <c r="C58" s="1233"/>
      <c r="D58" s="1237" t="s">
        <v>27</v>
      </c>
      <c r="E58" s="1238"/>
      <c r="F58" s="1238"/>
      <c r="G58" s="1238"/>
      <c r="H58" s="1238"/>
      <c r="I58" s="1238"/>
      <c r="J58" s="123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5jtoA4XxAz7orfdTUjeOD5+V05sJpcGRRT4h06uuADK2nyLy+7FWYRWFjl//7dRINdphsBo6tMYrRnu8hoeuQ==" saltValue="vRhBCe2mi9LoRLnICCzd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567</v>
      </c>
      <c r="J40" s="100" t="s">
        <v>568</v>
      </c>
      <c r="K40" s="100" t="s">
        <v>569</v>
      </c>
      <c r="L40" s="100" t="s">
        <v>570</v>
      </c>
      <c r="M40" s="101" t="s">
        <v>571</v>
      </c>
    </row>
    <row r="41" spans="2:13" ht="27.75" customHeight="1">
      <c r="B41" s="1240" t="s">
        <v>30</v>
      </c>
      <c r="C41" s="1241"/>
      <c r="D41" s="102"/>
      <c r="E41" s="1246" t="s">
        <v>31</v>
      </c>
      <c r="F41" s="1246"/>
      <c r="G41" s="1246"/>
      <c r="H41" s="1247"/>
      <c r="I41" s="103">
        <v>16181</v>
      </c>
      <c r="J41" s="104">
        <v>16521</v>
      </c>
      <c r="K41" s="104">
        <v>17349</v>
      </c>
      <c r="L41" s="104">
        <v>17331</v>
      </c>
      <c r="M41" s="105">
        <v>16996</v>
      </c>
    </row>
    <row r="42" spans="2:13" ht="27.75" customHeight="1">
      <c r="B42" s="1242"/>
      <c r="C42" s="1243"/>
      <c r="D42" s="106"/>
      <c r="E42" s="1248" t="s">
        <v>32</v>
      </c>
      <c r="F42" s="1248"/>
      <c r="G42" s="1248"/>
      <c r="H42" s="1249"/>
      <c r="I42" s="107">
        <v>1117</v>
      </c>
      <c r="J42" s="108">
        <v>945</v>
      </c>
      <c r="K42" s="108">
        <v>817</v>
      </c>
      <c r="L42" s="108">
        <v>649</v>
      </c>
      <c r="M42" s="109">
        <v>481</v>
      </c>
    </row>
    <row r="43" spans="2:13" ht="27.75" customHeight="1">
      <c r="B43" s="1242"/>
      <c r="C43" s="1243"/>
      <c r="D43" s="106"/>
      <c r="E43" s="1248" t="s">
        <v>33</v>
      </c>
      <c r="F43" s="1248"/>
      <c r="G43" s="1248"/>
      <c r="H43" s="1249"/>
      <c r="I43" s="107">
        <v>12461</v>
      </c>
      <c r="J43" s="108">
        <v>12237</v>
      </c>
      <c r="K43" s="108">
        <v>12199</v>
      </c>
      <c r="L43" s="108">
        <v>11157</v>
      </c>
      <c r="M43" s="109">
        <v>10422</v>
      </c>
    </row>
    <row r="44" spans="2:13" ht="27.75" customHeight="1">
      <c r="B44" s="1242"/>
      <c r="C44" s="1243"/>
      <c r="D44" s="106"/>
      <c r="E44" s="1248" t="s">
        <v>34</v>
      </c>
      <c r="F44" s="1248"/>
      <c r="G44" s="1248"/>
      <c r="H44" s="1249"/>
      <c r="I44" s="107">
        <v>1414</v>
      </c>
      <c r="J44" s="108">
        <v>1366</v>
      </c>
      <c r="K44" s="108">
        <v>1261</v>
      </c>
      <c r="L44" s="108">
        <v>1132</v>
      </c>
      <c r="M44" s="109">
        <v>979</v>
      </c>
    </row>
    <row r="45" spans="2:13" ht="27.75" customHeight="1">
      <c r="B45" s="1242"/>
      <c r="C45" s="1243"/>
      <c r="D45" s="106"/>
      <c r="E45" s="1248" t="s">
        <v>35</v>
      </c>
      <c r="F45" s="1248"/>
      <c r="G45" s="1248"/>
      <c r="H45" s="1249"/>
      <c r="I45" s="107">
        <v>3150</v>
      </c>
      <c r="J45" s="108">
        <v>2955</v>
      </c>
      <c r="K45" s="108">
        <v>2922</v>
      </c>
      <c r="L45" s="108">
        <v>2756</v>
      </c>
      <c r="M45" s="109">
        <v>2697</v>
      </c>
    </row>
    <row r="46" spans="2:13" ht="27.75" customHeight="1">
      <c r="B46" s="1242"/>
      <c r="C46" s="1243"/>
      <c r="D46" s="110"/>
      <c r="E46" s="1248" t="s">
        <v>36</v>
      </c>
      <c r="F46" s="1248"/>
      <c r="G46" s="1248"/>
      <c r="H46" s="1249"/>
      <c r="I46" s="107">
        <v>11</v>
      </c>
      <c r="J46" s="108">
        <v>9</v>
      </c>
      <c r="K46" s="108">
        <v>23</v>
      </c>
      <c r="L46" s="108">
        <v>15</v>
      </c>
      <c r="M46" s="109">
        <v>44</v>
      </c>
    </row>
    <row r="47" spans="2:13" ht="27.75" customHeight="1">
      <c r="B47" s="1242"/>
      <c r="C47" s="1243"/>
      <c r="D47" s="111"/>
      <c r="E47" s="1250" t="s">
        <v>37</v>
      </c>
      <c r="F47" s="1251"/>
      <c r="G47" s="1251"/>
      <c r="H47" s="1252"/>
      <c r="I47" s="107" t="s">
        <v>525</v>
      </c>
      <c r="J47" s="108" t="s">
        <v>525</v>
      </c>
      <c r="K47" s="108" t="s">
        <v>525</v>
      </c>
      <c r="L47" s="108" t="s">
        <v>525</v>
      </c>
      <c r="M47" s="109" t="s">
        <v>525</v>
      </c>
    </row>
    <row r="48" spans="2:13" ht="27.75" customHeight="1">
      <c r="B48" s="1242"/>
      <c r="C48" s="1243"/>
      <c r="D48" s="106"/>
      <c r="E48" s="1248" t="s">
        <v>38</v>
      </c>
      <c r="F48" s="1248"/>
      <c r="G48" s="1248"/>
      <c r="H48" s="1249"/>
      <c r="I48" s="107" t="s">
        <v>525</v>
      </c>
      <c r="J48" s="108" t="s">
        <v>525</v>
      </c>
      <c r="K48" s="108" t="s">
        <v>525</v>
      </c>
      <c r="L48" s="108" t="s">
        <v>525</v>
      </c>
      <c r="M48" s="109" t="s">
        <v>525</v>
      </c>
    </row>
    <row r="49" spans="2:13" ht="27.75" customHeight="1">
      <c r="B49" s="1244"/>
      <c r="C49" s="1245"/>
      <c r="D49" s="106"/>
      <c r="E49" s="1248" t="s">
        <v>39</v>
      </c>
      <c r="F49" s="1248"/>
      <c r="G49" s="1248"/>
      <c r="H49" s="1249"/>
      <c r="I49" s="107" t="s">
        <v>525</v>
      </c>
      <c r="J49" s="108" t="s">
        <v>525</v>
      </c>
      <c r="K49" s="108" t="s">
        <v>525</v>
      </c>
      <c r="L49" s="108" t="s">
        <v>525</v>
      </c>
      <c r="M49" s="109" t="s">
        <v>525</v>
      </c>
    </row>
    <row r="50" spans="2:13" ht="27.75" customHeight="1">
      <c r="B50" s="1253" t="s">
        <v>40</v>
      </c>
      <c r="C50" s="1254"/>
      <c r="D50" s="112"/>
      <c r="E50" s="1248" t="s">
        <v>41</v>
      </c>
      <c r="F50" s="1248"/>
      <c r="G50" s="1248"/>
      <c r="H50" s="1249"/>
      <c r="I50" s="107">
        <v>2780</v>
      </c>
      <c r="J50" s="108">
        <v>2255</v>
      </c>
      <c r="K50" s="108">
        <v>1836</v>
      </c>
      <c r="L50" s="108">
        <v>2035</v>
      </c>
      <c r="M50" s="109">
        <v>1636</v>
      </c>
    </row>
    <row r="51" spans="2:13" ht="27.75" customHeight="1">
      <c r="B51" s="1242"/>
      <c r="C51" s="1243"/>
      <c r="D51" s="106"/>
      <c r="E51" s="1248" t="s">
        <v>42</v>
      </c>
      <c r="F51" s="1248"/>
      <c r="G51" s="1248"/>
      <c r="H51" s="1249"/>
      <c r="I51" s="107">
        <v>263</v>
      </c>
      <c r="J51" s="108">
        <v>248</v>
      </c>
      <c r="K51" s="108">
        <v>232</v>
      </c>
      <c r="L51" s="108">
        <v>167</v>
      </c>
      <c r="M51" s="109">
        <v>113</v>
      </c>
    </row>
    <row r="52" spans="2:13" ht="27.75" customHeight="1">
      <c r="B52" s="1244"/>
      <c r="C52" s="1245"/>
      <c r="D52" s="106"/>
      <c r="E52" s="1248" t="s">
        <v>43</v>
      </c>
      <c r="F52" s="1248"/>
      <c r="G52" s="1248"/>
      <c r="H52" s="1249"/>
      <c r="I52" s="107">
        <v>21387</v>
      </c>
      <c r="J52" s="108">
        <v>21367</v>
      </c>
      <c r="K52" s="108">
        <v>21412</v>
      </c>
      <c r="L52" s="108">
        <v>21042</v>
      </c>
      <c r="M52" s="109">
        <v>20402</v>
      </c>
    </row>
    <row r="53" spans="2:13" ht="27.75" customHeight="1" thickBot="1">
      <c r="B53" s="1255" t="s">
        <v>44</v>
      </c>
      <c r="C53" s="1256"/>
      <c r="D53" s="113"/>
      <c r="E53" s="1257" t="s">
        <v>45</v>
      </c>
      <c r="F53" s="1257"/>
      <c r="G53" s="1257"/>
      <c r="H53" s="1258"/>
      <c r="I53" s="114">
        <v>9903</v>
      </c>
      <c r="J53" s="115">
        <v>10163</v>
      </c>
      <c r="K53" s="115">
        <v>11090</v>
      </c>
      <c r="L53" s="115">
        <v>9796</v>
      </c>
      <c r="M53" s="116">
        <v>9469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FDVJlZ3J+ApqXYJuXyBsCjcEV5JwSuVOltpyH4CrlnZ+d2YJVsZp1V/XzT/dh4wJbLzhfTgVHFx+P1NIZveig==" saltValue="PN1cjMFxcH8UlHcKqRng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H57" sqref="H5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569</v>
      </c>
      <c r="G54" s="125" t="s">
        <v>570</v>
      </c>
      <c r="H54" s="126" t="s">
        <v>571</v>
      </c>
    </row>
    <row r="55" spans="2:8" ht="52.5" customHeight="1">
      <c r="B55" s="127"/>
      <c r="C55" s="1267" t="s">
        <v>48</v>
      </c>
      <c r="D55" s="1267"/>
      <c r="E55" s="1268"/>
      <c r="F55" s="128">
        <v>259</v>
      </c>
      <c r="G55" s="128">
        <v>462</v>
      </c>
      <c r="H55" s="129">
        <v>662</v>
      </c>
    </row>
    <row r="56" spans="2:8" ht="52.5" customHeight="1">
      <c r="B56" s="130"/>
      <c r="C56" s="1269" t="s">
        <v>49</v>
      </c>
      <c r="D56" s="1269"/>
      <c r="E56" s="1270"/>
      <c r="F56" s="131">
        <v>28</v>
      </c>
      <c r="G56" s="131">
        <v>28</v>
      </c>
      <c r="H56" s="132">
        <v>28</v>
      </c>
    </row>
    <row r="57" spans="2:8" ht="53.25" customHeight="1">
      <c r="B57" s="130"/>
      <c r="C57" s="1271" t="s">
        <v>50</v>
      </c>
      <c r="D57" s="1271"/>
      <c r="E57" s="1272"/>
      <c r="F57" s="133">
        <v>1040</v>
      </c>
      <c r="G57" s="133">
        <v>1042</v>
      </c>
      <c r="H57" s="134">
        <v>1291</v>
      </c>
    </row>
    <row r="58" spans="2:8" ht="45.75" customHeight="1">
      <c r="B58" s="135"/>
      <c r="C58" s="1259" t="s">
        <v>608</v>
      </c>
      <c r="D58" s="1260"/>
      <c r="E58" s="1261"/>
      <c r="F58" s="136">
        <v>349</v>
      </c>
      <c r="G58" s="136">
        <v>349</v>
      </c>
      <c r="H58" s="137">
        <v>467</v>
      </c>
    </row>
    <row r="59" spans="2:8" ht="45.75" customHeight="1">
      <c r="B59" s="135"/>
      <c r="C59" s="1259" t="s">
        <v>609</v>
      </c>
      <c r="D59" s="1260"/>
      <c r="E59" s="1261"/>
      <c r="F59" s="136">
        <v>157</v>
      </c>
      <c r="G59" s="136">
        <v>168</v>
      </c>
      <c r="H59" s="137">
        <v>250</v>
      </c>
    </row>
    <row r="60" spans="2:8" ht="45.75" customHeight="1">
      <c r="B60" s="135"/>
      <c r="C60" s="1259" t="s">
        <v>610</v>
      </c>
      <c r="D60" s="1260"/>
      <c r="E60" s="1261"/>
      <c r="F60" s="136">
        <v>172</v>
      </c>
      <c r="G60" s="136">
        <v>177</v>
      </c>
      <c r="H60" s="137">
        <v>178</v>
      </c>
    </row>
    <row r="61" spans="2:8" ht="45.75" customHeight="1">
      <c r="B61" s="135"/>
      <c r="C61" s="1259" t="s">
        <v>611</v>
      </c>
      <c r="D61" s="1260"/>
      <c r="E61" s="1261"/>
      <c r="F61" s="136">
        <v>150</v>
      </c>
      <c r="G61" s="136">
        <v>150</v>
      </c>
      <c r="H61" s="137">
        <v>150</v>
      </c>
    </row>
    <row r="62" spans="2:8" ht="45.75" customHeight="1" thickBot="1">
      <c r="B62" s="138"/>
      <c r="C62" s="1262" t="s">
        <v>612</v>
      </c>
      <c r="D62" s="1263"/>
      <c r="E62" s="1264"/>
      <c r="F62" s="139">
        <v>89</v>
      </c>
      <c r="G62" s="139">
        <v>79</v>
      </c>
      <c r="H62" s="140">
        <v>79</v>
      </c>
    </row>
    <row r="63" spans="2:8" ht="52.5" customHeight="1" thickBot="1">
      <c r="B63" s="141"/>
      <c r="C63" s="1265" t="s">
        <v>51</v>
      </c>
      <c r="D63" s="1265"/>
      <c r="E63" s="1266"/>
      <c r="F63" s="142">
        <v>1328</v>
      </c>
      <c r="G63" s="142">
        <v>1533</v>
      </c>
      <c r="H63" s="143">
        <v>1982</v>
      </c>
    </row>
    <row r="64" spans="2:8" ht="15" customHeight="1"/>
  </sheetData>
  <sheetProtection algorithmName="SHA-512" hashValue="jZp3iZsFAUBiPdLlz/3yyEYU4Pl23O00XYrhTQWjnpIYqF/NGcoTixIdoFjvmxUzOywXe2OG52yvI5poEXBnxA==" saltValue="kwiFbaPUA3BCmB4AyudT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564</v>
      </c>
      <c r="G2" s="157"/>
      <c r="H2" s="158"/>
    </row>
    <row r="3" spans="1:8">
      <c r="A3" s="154" t="s">
        <v>557</v>
      </c>
      <c r="B3" s="159"/>
      <c r="C3" s="160"/>
      <c r="D3" s="161">
        <v>69104</v>
      </c>
      <c r="E3" s="162"/>
      <c r="F3" s="163">
        <v>65876</v>
      </c>
      <c r="G3" s="164"/>
      <c r="H3" s="165"/>
    </row>
    <row r="4" spans="1:8">
      <c r="A4" s="166"/>
      <c r="B4" s="167"/>
      <c r="C4" s="168"/>
      <c r="D4" s="169">
        <v>33848</v>
      </c>
      <c r="E4" s="170"/>
      <c r="F4" s="171">
        <v>36484</v>
      </c>
      <c r="G4" s="172"/>
      <c r="H4" s="173"/>
    </row>
    <row r="5" spans="1:8">
      <c r="A5" s="154" t="s">
        <v>559</v>
      </c>
      <c r="B5" s="159"/>
      <c r="C5" s="160"/>
      <c r="D5" s="161">
        <v>59572</v>
      </c>
      <c r="E5" s="162"/>
      <c r="F5" s="163">
        <v>68468</v>
      </c>
      <c r="G5" s="164"/>
      <c r="H5" s="165"/>
    </row>
    <row r="6" spans="1:8">
      <c r="A6" s="166"/>
      <c r="B6" s="167"/>
      <c r="C6" s="168"/>
      <c r="D6" s="169">
        <v>31584</v>
      </c>
      <c r="E6" s="170"/>
      <c r="F6" s="171">
        <v>34140</v>
      </c>
      <c r="G6" s="172"/>
      <c r="H6" s="173"/>
    </row>
    <row r="7" spans="1:8">
      <c r="A7" s="154" t="s">
        <v>560</v>
      </c>
      <c r="B7" s="159"/>
      <c r="C7" s="160"/>
      <c r="D7" s="161">
        <v>81400</v>
      </c>
      <c r="E7" s="162"/>
      <c r="F7" s="163">
        <v>69729</v>
      </c>
      <c r="G7" s="164"/>
      <c r="H7" s="165"/>
    </row>
    <row r="8" spans="1:8">
      <c r="A8" s="166"/>
      <c r="B8" s="167"/>
      <c r="C8" s="168"/>
      <c r="D8" s="169">
        <v>35761</v>
      </c>
      <c r="E8" s="170"/>
      <c r="F8" s="171">
        <v>38908</v>
      </c>
      <c r="G8" s="172"/>
      <c r="H8" s="173"/>
    </row>
    <row r="9" spans="1:8">
      <c r="A9" s="154" t="s">
        <v>561</v>
      </c>
      <c r="B9" s="159"/>
      <c r="C9" s="160"/>
      <c r="D9" s="161">
        <v>47743</v>
      </c>
      <c r="E9" s="162"/>
      <c r="F9" s="163">
        <v>74581</v>
      </c>
      <c r="G9" s="164"/>
      <c r="H9" s="165"/>
    </row>
    <row r="10" spans="1:8">
      <c r="A10" s="166"/>
      <c r="B10" s="167"/>
      <c r="C10" s="168"/>
      <c r="D10" s="169">
        <v>22009</v>
      </c>
      <c r="E10" s="170"/>
      <c r="F10" s="171">
        <v>41563</v>
      </c>
      <c r="G10" s="172"/>
      <c r="H10" s="173"/>
    </row>
    <row r="11" spans="1:8">
      <c r="A11" s="154" t="s">
        <v>562</v>
      </c>
      <c r="B11" s="159"/>
      <c r="C11" s="160"/>
      <c r="D11" s="161">
        <v>27820</v>
      </c>
      <c r="E11" s="162"/>
      <c r="F11" s="163">
        <v>76347</v>
      </c>
      <c r="G11" s="164"/>
      <c r="H11" s="165"/>
    </row>
    <row r="12" spans="1:8">
      <c r="A12" s="166"/>
      <c r="B12" s="167"/>
      <c r="C12" s="174"/>
      <c r="D12" s="169">
        <v>12957</v>
      </c>
      <c r="E12" s="170"/>
      <c r="F12" s="171">
        <v>41762</v>
      </c>
      <c r="G12" s="172"/>
      <c r="H12" s="173"/>
    </row>
    <row r="13" spans="1:8">
      <c r="A13" s="154"/>
      <c r="B13" s="159"/>
      <c r="C13" s="175"/>
      <c r="D13" s="176">
        <v>57128</v>
      </c>
      <c r="E13" s="177"/>
      <c r="F13" s="178">
        <v>71000</v>
      </c>
      <c r="G13" s="179"/>
      <c r="H13" s="165"/>
    </row>
    <row r="14" spans="1:8">
      <c r="A14" s="166"/>
      <c r="B14" s="167"/>
      <c r="C14" s="168"/>
      <c r="D14" s="169">
        <v>27232</v>
      </c>
      <c r="E14" s="170"/>
      <c r="F14" s="171">
        <v>38571</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1.5</v>
      </c>
      <c r="C19" s="180">
        <f>ROUND(VALUE(SUBSTITUTE(実質収支比率等に係る経年分析!G$48,"▲","-")),2)</f>
        <v>5.28</v>
      </c>
      <c r="D19" s="180">
        <f>ROUND(VALUE(SUBSTITUTE(実質収支比率等に係る経年分析!H$48,"▲","-")),2)</f>
        <v>8.48</v>
      </c>
      <c r="E19" s="180">
        <f>ROUND(VALUE(SUBSTITUTE(実質収支比率等に係る経年分析!I$48,"▲","-")),2)</f>
        <v>9.99</v>
      </c>
      <c r="F19" s="180">
        <f>ROUND(VALUE(SUBSTITUTE(実質収支比率等に係る経年分析!J$48,"▲","-")),2)</f>
        <v>13.95</v>
      </c>
    </row>
    <row r="20" spans="1:11">
      <c r="A20" s="180" t="s">
        <v>55</v>
      </c>
      <c r="B20" s="180">
        <f>ROUND(VALUE(SUBSTITUTE(実質収支比率等に係る経年分析!F$47,"▲","-")),2)</f>
        <v>7.51</v>
      </c>
      <c r="C20" s="180">
        <f>ROUND(VALUE(SUBSTITUTE(実質収支比率等に係る経年分析!G$47,"▲","-")),2)</f>
        <v>2.48</v>
      </c>
      <c r="D20" s="180">
        <f>ROUND(VALUE(SUBSTITUTE(実質収支比率等に係る経年分析!H$47,"▲","-")),2)</f>
        <v>2.4900000000000002</v>
      </c>
      <c r="E20" s="180">
        <f>ROUND(VALUE(SUBSTITUTE(実質収支比率等に係る経年分析!I$47,"▲","-")),2)</f>
        <v>4.47</v>
      </c>
      <c r="F20" s="180">
        <f>ROUND(VALUE(SUBSTITUTE(実質収支比率等に係る経年分析!J$47,"▲","-")),2)</f>
        <v>6.22</v>
      </c>
    </row>
    <row r="21" spans="1:11">
      <c r="A21" s="180" t="s">
        <v>56</v>
      </c>
      <c r="B21" s="180">
        <f>IF(ISNUMBER(VALUE(SUBSTITUTE(実質収支比率等に係る経年分析!F$49,"▲","-"))),ROUND(VALUE(SUBSTITUTE(実質収支比率等に係る経年分析!F$49,"▲","-")),2),NA())</f>
        <v>-7.2</v>
      </c>
      <c r="C21" s="180">
        <f>IF(ISNUMBER(VALUE(SUBSTITUTE(実質収支比率等に係る経年分析!G$49,"▲","-"))),ROUND(VALUE(SUBSTITUTE(実質収支比率等に係る経年分析!G$49,"▲","-")),2),NA())</f>
        <v>-1.28</v>
      </c>
      <c r="D21" s="180">
        <f>IF(ISNUMBER(VALUE(SUBSTITUTE(実質収支比率等に係る経年分析!H$49,"▲","-"))),ROUND(VALUE(SUBSTITUTE(実質収支比率等に係る経年分析!H$49,"▲","-")),2),NA())</f>
        <v>3.17</v>
      </c>
      <c r="E21" s="180">
        <f>IF(ISNUMBER(VALUE(SUBSTITUTE(実質収支比率等に係る経年分析!I$49,"▲","-"))),ROUND(VALUE(SUBSTITUTE(実質収支比率等に係る経年分析!I$49,"▲","-")),2),NA())</f>
        <v>3.42</v>
      </c>
      <c r="F21" s="180">
        <f>IF(ISNUMBER(VALUE(SUBSTITUTE(実質収支比率等に係る経年分析!J$49,"▲","-"))),ROUND(VALUE(SUBSTITUTE(実質収支比率等に係る経年分析!J$49,"▲","-")),2),NA())</f>
        <v>6.12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水族館事業特別会計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0.39</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0.44</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1.0900000000000001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1.69</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4.8899999999999997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8.4700000000000006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13.95</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1726</v>
      </c>
      <c r="E42" s="182"/>
      <c r="F42" s="182"/>
      <c r="G42" s="182">
        <f>'実質公債費比率（分子）の構造'!L$52</f>
        <v>1742</v>
      </c>
      <c r="H42" s="182"/>
      <c r="I42" s="182"/>
      <c r="J42" s="182">
        <f>'実質公債費比率（分子）の構造'!M$52</f>
        <v>1662</v>
      </c>
      <c r="K42" s="182"/>
      <c r="L42" s="182"/>
      <c r="M42" s="182">
        <f>'実質公債費比率（分子）の構造'!N$52</f>
        <v>1650</v>
      </c>
      <c r="N42" s="182"/>
      <c r="O42" s="182"/>
      <c r="P42" s="182">
        <f>'実質公債費比率（分子）の構造'!O$52</f>
        <v>1621</v>
      </c>
    </row>
    <row r="43" spans="1:16">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173</v>
      </c>
      <c r="C44" s="182"/>
      <c r="D44" s="182"/>
      <c r="E44" s="182">
        <f>'実質公債費比率（分子）の構造'!L$50</f>
        <v>173</v>
      </c>
      <c r="F44" s="182"/>
      <c r="G44" s="182"/>
      <c r="H44" s="182">
        <f>'実質公債費比率（分子）の構造'!M$50</f>
        <v>164</v>
      </c>
      <c r="I44" s="182"/>
      <c r="J44" s="182"/>
      <c r="K44" s="182">
        <f>'実質公債費比率（分子）の構造'!N$50</f>
        <v>168</v>
      </c>
      <c r="L44" s="182"/>
      <c r="M44" s="182"/>
      <c r="N44" s="182">
        <f>'実質公債費比率（分子）の構造'!O$50</f>
        <v>168</v>
      </c>
      <c r="O44" s="182"/>
      <c r="P44" s="182"/>
    </row>
    <row r="45" spans="1:16">
      <c r="A45" s="182" t="s">
        <v>66</v>
      </c>
      <c r="B45" s="182">
        <f>'実質公債費比率（分子）の構造'!K$49</f>
        <v>126</v>
      </c>
      <c r="C45" s="182"/>
      <c r="D45" s="182"/>
      <c r="E45" s="182">
        <f>'実質公債費比率（分子）の構造'!L$49</f>
        <v>142</v>
      </c>
      <c r="F45" s="182"/>
      <c r="G45" s="182"/>
      <c r="H45" s="182">
        <f>'実質公債費比率（分子）の構造'!M$49</f>
        <v>174</v>
      </c>
      <c r="I45" s="182"/>
      <c r="J45" s="182"/>
      <c r="K45" s="182">
        <f>'実質公債費比率（分子）の構造'!N$49</f>
        <v>162</v>
      </c>
      <c r="L45" s="182"/>
      <c r="M45" s="182"/>
      <c r="N45" s="182">
        <f>'実質公債費比率（分子）の構造'!O$49</f>
        <v>163</v>
      </c>
      <c r="O45" s="182"/>
      <c r="P45" s="182"/>
    </row>
    <row r="46" spans="1:16">
      <c r="A46" s="182" t="s">
        <v>67</v>
      </c>
      <c r="B46" s="182">
        <f>'実質公債費比率（分子）の構造'!K$48</f>
        <v>1123</v>
      </c>
      <c r="C46" s="182"/>
      <c r="D46" s="182"/>
      <c r="E46" s="182">
        <f>'実質公債費比率（分子）の構造'!L$48</f>
        <v>1059</v>
      </c>
      <c r="F46" s="182"/>
      <c r="G46" s="182"/>
      <c r="H46" s="182">
        <f>'実質公債費比率（分子）の構造'!M$48</f>
        <v>949</v>
      </c>
      <c r="I46" s="182"/>
      <c r="J46" s="182"/>
      <c r="K46" s="182">
        <f>'実質公債費比率（分子）の構造'!N$48</f>
        <v>882</v>
      </c>
      <c r="L46" s="182"/>
      <c r="M46" s="182"/>
      <c r="N46" s="182">
        <f>'実質公債費比率（分子）の構造'!O$48</f>
        <v>713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1501</v>
      </c>
      <c r="C49" s="182"/>
      <c r="D49" s="182"/>
      <c r="E49" s="182">
        <f>'実質公債費比率（分子）の構造'!L$45</f>
        <v>1539</v>
      </c>
      <c r="F49" s="182"/>
      <c r="G49" s="182"/>
      <c r="H49" s="182">
        <f>'実質公債費比率（分子）の構造'!M$45</f>
        <v>1529</v>
      </c>
      <c r="I49" s="182"/>
      <c r="J49" s="182"/>
      <c r="K49" s="182">
        <f>'実質公債費比率（分子）の構造'!N$45</f>
        <v>1514</v>
      </c>
      <c r="L49" s="182"/>
      <c r="M49" s="182"/>
      <c r="N49" s="182">
        <f>'実質公債費比率（分子）の構造'!O$45</f>
        <v>1478</v>
      </c>
      <c r="O49" s="182"/>
      <c r="P49" s="182"/>
    </row>
    <row r="50" spans="1:16">
      <c r="A50" s="182" t="s">
        <v>71</v>
      </c>
      <c r="B50" s="182" t="e">
        <f>NA()</f>
        <v>#N/A</v>
      </c>
      <c r="C50" s="182">
        <f>IF(ISNUMBER('実質公債費比率（分子）の構造'!K$53),'実質公債費比率（分子）の構造'!K$53,NA())</f>
        <v>1197</v>
      </c>
      <c r="D50" s="182" t="e">
        <f>NA()</f>
        <v>#N/A</v>
      </c>
      <c r="E50" s="182" t="e">
        <f>NA()</f>
        <v>#N/A</v>
      </c>
      <c r="F50" s="182">
        <f>IF(ISNUMBER('実質公債費比率（分子）の構造'!L$53),'実質公債費比率（分子）の構造'!L$53,NA())</f>
        <v>1171</v>
      </c>
      <c r="G50" s="182" t="e">
        <f>NA()</f>
        <v>#N/A</v>
      </c>
      <c r="H50" s="182" t="e">
        <f>NA()</f>
        <v>#N/A</v>
      </c>
      <c r="I50" s="182">
        <f>IF(ISNUMBER('実質公債費比率（分子）の構造'!M$53),'実質公債費比率（分子）の構造'!M$53,NA())</f>
        <v>1154</v>
      </c>
      <c r="J50" s="182" t="e">
        <f>NA()</f>
        <v>#N/A</v>
      </c>
      <c r="K50" s="182" t="e">
        <f>NA()</f>
        <v>#N/A</v>
      </c>
      <c r="L50" s="182">
        <f>IF(ISNUMBER('実質公債費比率（分子）の構造'!N$53),'実質公債費比率（分子）の構造'!N$53,NA())</f>
        <v>1076</v>
      </c>
      <c r="M50" s="182" t="e">
        <f>NA()</f>
        <v>#N/A</v>
      </c>
      <c r="N50" s="182" t="e">
        <f>NA()</f>
        <v>#N/A</v>
      </c>
      <c r="O50" s="182">
        <f>IF(ISNUMBER('実質公債費比率（分子）の構造'!O$53),'実質公債費比率（分子）の構造'!O$53,NA())</f>
        <v>901</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21387</v>
      </c>
      <c r="E56" s="181"/>
      <c r="F56" s="181"/>
      <c r="G56" s="181">
        <f>'将来負担比率（分子）の構造'!J$52</f>
        <v>21367</v>
      </c>
      <c r="H56" s="181"/>
      <c r="I56" s="181"/>
      <c r="J56" s="181">
        <f>'将来負担比率（分子）の構造'!K$52</f>
        <v>21412</v>
      </c>
      <c r="K56" s="181"/>
      <c r="L56" s="181"/>
      <c r="M56" s="181">
        <f>'将来負担比率（分子）の構造'!L$52</f>
        <v>21042</v>
      </c>
      <c r="N56" s="181"/>
      <c r="O56" s="181"/>
      <c r="P56" s="181">
        <f>'将来負担比率（分子）の構造'!M$52</f>
        <v>20402</v>
      </c>
    </row>
    <row r="57" spans="1:16">
      <c r="A57" s="181" t="s">
        <v>42</v>
      </c>
      <c r="B57" s="181"/>
      <c r="C57" s="181"/>
      <c r="D57" s="181">
        <f>'将来負担比率（分子）の構造'!I$51</f>
        <v>263</v>
      </c>
      <c r="E57" s="181"/>
      <c r="F57" s="181"/>
      <c r="G57" s="181">
        <f>'将来負担比率（分子）の構造'!J$51</f>
        <v>248</v>
      </c>
      <c r="H57" s="181"/>
      <c r="I57" s="181"/>
      <c r="J57" s="181">
        <f>'将来負担比率（分子）の構造'!K$51</f>
        <v>232</v>
      </c>
      <c r="K57" s="181"/>
      <c r="L57" s="181"/>
      <c r="M57" s="181">
        <f>'将来負担比率（分子）の構造'!L$51</f>
        <v>167</v>
      </c>
      <c r="N57" s="181"/>
      <c r="O57" s="181"/>
      <c r="P57" s="181">
        <f>'将来負担比率（分子）の構造'!M$51</f>
        <v>113</v>
      </c>
    </row>
    <row r="58" spans="1:16">
      <c r="A58" s="181" t="s">
        <v>41</v>
      </c>
      <c r="B58" s="181"/>
      <c r="C58" s="181"/>
      <c r="D58" s="181">
        <f>'将来負担比率（分子）の構造'!I$50</f>
        <v>2780</v>
      </c>
      <c r="E58" s="181"/>
      <c r="F58" s="181"/>
      <c r="G58" s="181">
        <f>'将来負担比率（分子）の構造'!J$50</f>
        <v>2255</v>
      </c>
      <c r="H58" s="181"/>
      <c r="I58" s="181"/>
      <c r="J58" s="181">
        <f>'将来負担比率（分子）の構造'!K$50</f>
        <v>1836</v>
      </c>
      <c r="K58" s="181"/>
      <c r="L58" s="181"/>
      <c r="M58" s="181">
        <f>'将来負担比率（分子）の構造'!L$50</f>
        <v>2035</v>
      </c>
      <c r="N58" s="181"/>
      <c r="O58" s="181"/>
      <c r="P58" s="181">
        <f>'将来負担比率（分子）の構造'!M$50</f>
        <v>1636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11</v>
      </c>
      <c r="C61" s="181"/>
      <c r="D61" s="181"/>
      <c r="E61" s="181">
        <f>'将来負担比率（分子）の構造'!J$46</f>
        <v>9</v>
      </c>
      <c r="F61" s="181"/>
      <c r="G61" s="181"/>
      <c r="H61" s="181">
        <f>'将来負担比率（分子）の構造'!K$46</f>
        <v>23</v>
      </c>
      <c r="I61" s="181"/>
      <c r="J61" s="181"/>
      <c r="K61" s="181">
        <f>'将来負担比率（分子）の構造'!L$46</f>
        <v>15</v>
      </c>
      <c r="L61" s="181"/>
      <c r="M61" s="181"/>
      <c r="N61" s="181">
        <f>'将来負担比率（分子）の構造'!M$46</f>
        <v>44</v>
      </c>
      <c r="O61" s="181"/>
      <c r="P61" s="181"/>
    </row>
    <row r="62" spans="1:16">
      <c r="A62" s="181" t="s">
        <v>35</v>
      </c>
      <c r="B62" s="181">
        <f>'将来負担比率（分子）の構造'!I$45</f>
        <v>3150</v>
      </c>
      <c r="C62" s="181"/>
      <c r="D62" s="181"/>
      <c r="E62" s="181">
        <f>'将来負担比率（分子）の構造'!J$45</f>
        <v>2955</v>
      </c>
      <c r="F62" s="181"/>
      <c r="G62" s="181"/>
      <c r="H62" s="181">
        <f>'将来負担比率（分子）の構造'!K$45</f>
        <v>2922</v>
      </c>
      <c r="I62" s="181"/>
      <c r="J62" s="181"/>
      <c r="K62" s="181">
        <f>'将来負担比率（分子）の構造'!L$45</f>
        <v>2756</v>
      </c>
      <c r="L62" s="181"/>
      <c r="M62" s="181"/>
      <c r="N62" s="181">
        <f>'将来負担比率（分子）の構造'!M$45</f>
        <v>2697</v>
      </c>
      <c r="O62" s="181"/>
      <c r="P62" s="181"/>
    </row>
    <row r="63" spans="1:16">
      <c r="A63" s="181" t="s">
        <v>34</v>
      </c>
      <c r="B63" s="181">
        <f>'将来負担比率（分子）の構造'!I$44</f>
        <v>1414</v>
      </c>
      <c r="C63" s="181"/>
      <c r="D63" s="181"/>
      <c r="E63" s="181">
        <f>'将来負担比率（分子）の構造'!J$44</f>
        <v>1366</v>
      </c>
      <c r="F63" s="181"/>
      <c r="G63" s="181"/>
      <c r="H63" s="181">
        <f>'将来負担比率（分子）の構造'!K$44</f>
        <v>1261</v>
      </c>
      <c r="I63" s="181"/>
      <c r="J63" s="181"/>
      <c r="K63" s="181">
        <f>'将来負担比率（分子）の構造'!L$44</f>
        <v>1132</v>
      </c>
      <c r="L63" s="181"/>
      <c r="M63" s="181"/>
      <c r="N63" s="181">
        <f>'将来負担比率（分子）の構造'!M$44</f>
        <v>979</v>
      </c>
      <c r="O63" s="181"/>
      <c r="P63" s="181"/>
    </row>
    <row r="64" spans="1:16">
      <c r="A64" s="181" t="s">
        <v>33</v>
      </c>
      <c r="B64" s="181">
        <f>'将来負担比率（分子）の構造'!I$43</f>
        <v>12461</v>
      </c>
      <c r="C64" s="181"/>
      <c r="D64" s="181"/>
      <c r="E64" s="181">
        <f>'将来負担比率（分子）の構造'!J$43</f>
        <v>12237</v>
      </c>
      <c r="F64" s="181"/>
      <c r="G64" s="181"/>
      <c r="H64" s="181">
        <f>'将来負担比率（分子）の構造'!K$43</f>
        <v>12199</v>
      </c>
      <c r="I64" s="181"/>
      <c r="J64" s="181"/>
      <c r="K64" s="181">
        <f>'将来負担比率（分子）の構造'!L$43</f>
        <v>11157</v>
      </c>
      <c r="L64" s="181"/>
      <c r="M64" s="181"/>
      <c r="N64" s="181">
        <f>'将来負担比率（分子）の構造'!M$43</f>
        <v>10422</v>
      </c>
      <c r="O64" s="181"/>
      <c r="P64" s="181"/>
    </row>
    <row r="65" spans="1:16">
      <c r="A65" s="181" t="s">
        <v>32</v>
      </c>
      <c r="B65" s="181">
        <f>'将来負担比率（分子）の構造'!I$42</f>
        <v>1117</v>
      </c>
      <c r="C65" s="181"/>
      <c r="D65" s="181"/>
      <c r="E65" s="181">
        <f>'将来負担比率（分子）の構造'!J$42</f>
        <v>945</v>
      </c>
      <c r="F65" s="181"/>
      <c r="G65" s="181"/>
      <c r="H65" s="181">
        <f>'将来負担比率（分子）の構造'!K$42</f>
        <v>817</v>
      </c>
      <c r="I65" s="181"/>
      <c r="J65" s="181"/>
      <c r="K65" s="181">
        <f>'将来負担比率（分子）の構造'!L$42</f>
        <v>649</v>
      </c>
      <c r="L65" s="181"/>
      <c r="M65" s="181"/>
      <c r="N65" s="181">
        <f>'将来負担比率（分子）の構造'!M$42</f>
        <v>481</v>
      </c>
      <c r="O65" s="181"/>
      <c r="P65" s="181"/>
    </row>
    <row r="66" spans="1:16">
      <c r="A66" s="181" t="s">
        <v>31</v>
      </c>
      <c r="B66" s="181">
        <f>'将来負担比率（分子）の構造'!I$41</f>
        <v>16181</v>
      </c>
      <c r="C66" s="181"/>
      <c r="D66" s="181"/>
      <c r="E66" s="181">
        <f>'将来負担比率（分子）の構造'!J$41</f>
        <v>16521</v>
      </c>
      <c r="F66" s="181"/>
      <c r="G66" s="181"/>
      <c r="H66" s="181">
        <f>'将来負担比率（分子）の構造'!K$41</f>
        <v>17349</v>
      </c>
      <c r="I66" s="181"/>
      <c r="J66" s="181"/>
      <c r="K66" s="181">
        <f>'将来負担比率（分子）の構造'!L$41</f>
        <v>17331</v>
      </c>
      <c r="L66" s="181"/>
      <c r="M66" s="181"/>
      <c r="N66" s="181">
        <f>'将来負担比率（分子）の構造'!M$41</f>
        <v>16996</v>
      </c>
      <c r="O66" s="181"/>
      <c r="P66" s="181"/>
    </row>
    <row r="67" spans="1:16">
      <c r="A67" s="181" t="s">
        <v>75</v>
      </c>
      <c r="B67" s="181" t="e">
        <f>NA()</f>
        <v>#N/A</v>
      </c>
      <c r="C67" s="181">
        <f>IF(ISNUMBER('将来負担比率（分子）の構造'!I$53), IF('将来負担比率（分子）の構造'!I$53 &lt; 0, 0, '将来負担比率（分子）の構造'!I$53), NA())</f>
        <v>9903</v>
      </c>
      <c r="D67" s="181" t="e">
        <f>NA()</f>
        <v>#N/A</v>
      </c>
      <c r="E67" s="181" t="e">
        <f>NA()</f>
        <v>#N/A</v>
      </c>
      <c r="F67" s="181">
        <f>IF(ISNUMBER('将来負担比率（分子）の構造'!J$53), IF('将来負担比率（分子）の構造'!J$53 &lt; 0, 0, '将来負担比率（分子）の構造'!J$53), NA())</f>
        <v>10163</v>
      </c>
      <c r="G67" s="181" t="e">
        <f>NA()</f>
        <v>#N/A</v>
      </c>
      <c r="H67" s="181" t="e">
        <f>NA()</f>
        <v>#N/A</v>
      </c>
      <c r="I67" s="181">
        <f>IF(ISNUMBER('将来負担比率（分子）の構造'!K$53), IF('将来負担比率（分子）の構造'!K$53 &lt; 0, 0, '将来負担比率（分子）の構造'!K$53), NA())</f>
        <v>11090</v>
      </c>
      <c r="J67" s="181" t="e">
        <f>NA()</f>
        <v>#N/A</v>
      </c>
      <c r="K67" s="181" t="e">
        <f>NA()</f>
        <v>#N/A</v>
      </c>
      <c r="L67" s="181">
        <f>IF(ISNUMBER('将来負担比率（分子）の構造'!L$53), IF('将来負担比率（分子）の構造'!L$53 &lt; 0, 0, '将来負担比率（分子）の構造'!L$53), NA())</f>
        <v>9796</v>
      </c>
      <c r="M67" s="181" t="e">
        <f>NA()</f>
        <v>#N/A</v>
      </c>
      <c r="N67" s="181" t="e">
        <f>NA()</f>
        <v>#N/A</v>
      </c>
      <c r="O67" s="181">
        <f>IF(ISNUMBER('将来負担比率（分子）の構造'!M$53), IF('将来負担比率（分子）の構造'!M$53 &lt; 0, 0, '将来負担比率（分子）の構造'!M$53), NA())</f>
        <v>9469</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259</v>
      </c>
      <c r="C72" s="185">
        <f>基金残高に係る経年分析!G55</f>
        <v>462</v>
      </c>
      <c r="D72" s="185">
        <f>基金残高に係る経年分析!H55</f>
        <v>662</v>
      </c>
    </row>
    <row r="73" spans="1:16">
      <c r="A73" s="184" t="s">
        <v>78</v>
      </c>
      <c r="B73" s="185">
        <f>基金残高に係る経年分析!F56</f>
        <v>28</v>
      </c>
      <c r="C73" s="185">
        <f>基金残高に係る経年分析!G56</f>
        <v>28</v>
      </c>
      <c r="D73" s="185">
        <f>基金残高に係る経年分析!H56</f>
        <v>28</v>
      </c>
    </row>
    <row r="74" spans="1:16">
      <c r="A74" s="184" t="s">
        <v>79</v>
      </c>
      <c r="B74" s="185">
        <f>基金残高に係る経年分析!F57</f>
        <v>1040</v>
      </c>
      <c r="C74" s="185">
        <f>基金残高に係る経年分析!G57</f>
        <v>1042</v>
      </c>
      <c r="D74" s="185">
        <f>基金残高に係る経年分析!H57</f>
        <v>1291</v>
      </c>
    </row>
  </sheetData>
  <sheetProtection algorithmName="SHA-512" hashValue="40jH7p7Eu9HjTL023XIz4n21dxtJ7eRqb0z39J03Nl0Pb1+eb4uo4FlFEUTHNPY9cUbGtIUtpuivOWRnkIIdNQ==" saltValue="Id1feksHoMVNlQGLpsSC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2022-03-14T07:24:47Z</cp:lastPrinted>
  <dcterms:created xsi:type="dcterms:W3CDTF">2022-02-02T04:48:38Z</dcterms:created>
  <dcterms:modified xsi:type="dcterms:W3CDTF">2022-03-14T07:25:30Z</dcterms:modified>
  <cp:category/>
</cp:coreProperties>
</file>