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drawings/vmlDrawing1.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診療所用" sheetId="1" state="visible" r:id="rId2"/>
  </sheets>
  <definedNames>
    <definedName function="false" hidden="false" localSheetId="0" name="_xlnm.Print_Area" vbProcedure="false">診療所用!$A$1:$M$100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J6" authorId="0">
      <text>
        <r>
          <rPr>
            <sz val="11"/>
            <color rgb="FF000000"/>
            <rFont val="游ゴシック"/>
            <family val="2"/>
            <charset val="128"/>
          </rPr>
          <t xml:space="preserve">「週の接種回数」に応じて、計算式により「100回未満」、「100回以上が自動計算されます</t>
        </r>
      </text>
    </comment>
  </commentList>
</comments>
</file>

<file path=xl/sharedStrings.xml><?xml version="1.0" encoding="utf-8"?>
<sst xmlns="http://schemas.openxmlformats.org/spreadsheetml/2006/main" count="116" uniqueCount="83">
  <si>
    <t xml:space="preserve">診療所の名称</t>
  </si>
  <si>
    <t xml:space="preserve">ミラたんクリニック</t>
  </si>
  <si>
    <t xml:space="preserve">第１期間（～R5.7.2）</t>
  </si>
  <si>
    <t xml:space="preserve">別添１</t>
  </si>
  <si>
    <t xml:space="preserve">　魚津市新型コロナウイルスワクチン個別接種の実績報告書（第１期間用）</t>
  </si>
  <si>
    <t xml:space="preserve">　　下記のとおり、新型コロナウイルスワクチンの個別接種を行ったので報告する。</t>
  </si>
  <si>
    <t xml:space="preserve">週の
接種回数等</t>
  </si>
  <si>
    <t xml:space="preserve">週の
回数区分</t>
  </si>
  <si>
    <t xml:space="preserve">備考</t>
  </si>
  <si>
    <t xml:space="preserve">（月）</t>
  </si>
  <si>
    <t xml:space="preserve">（火）</t>
  </si>
  <si>
    <t xml:space="preserve">（水）</t>
  </si>
  <si>
    <t xml:space="preserve">（木）</t>
  </si>
  <si>
    <t xml:space="preserve">（金）</t>
  </si>
  <si>
    <t xml:space="preserve">（土）</t>
  </si>
  <si>
    <t xml:space="preserve">（日）</t>
  </si>
  <si>
    <t xml:space="preserve">接種回数（予診のみを含めない）</t>
  </si>
  <si>
    <t xml:space="preserve">時間外・夜間の接種体制の用意の有無</t>
  </si>
  <si>
    <t xml:space="preserve">休日の接種体制の用意の有無</t>
  </si>
  <si>
    <t xml:space="preserve">有</t>
  </si>
  <si>
    <t xml:space="preserve">接種回数計（予診のみを含めない）</t>
  </si>
  <si>
    <t xml:space="preserve">※本報告書の「接種回数（予診のみを含めない）」には、集団接種（大規模接種会場・市町村特設会場等）の実績は含まれない。</t>
  </si>
  <si>
    <t xml:space="preserve">上記が事実と相違ないことを証明する。</t>
  </si>
  <si>
    <t xml:space="preserve">印</t>
  </si>
  <si>
    <t xml:space="preserve">別添２</t>
  </si>
  <si>
    <t xml:space="preserve">　　　年　月　日</t>
  </si>
  <si>
    <t xml:space="preserve">魚津市長</t>
  </si>
  <si>
    <t xml:space="preserve">あて</t>
  </si>
  <si>
    <t xml:space="preserve">開設者氏名</t>
  </si>
  <si>
    <t xml:space="preserve">〇〇　××　　印</t>
  </si>
  <si>
    <t xml:space="preserve">所在地</t>
  </si>
  <si>
    <t xml:space="preserve">魚津市吉島1165</t>
  </si>
  <si>
    <t xml:space="preserve">電話番号</t>
  </si>
  <si>
    <t xml:space="preserve">0765-**-####</t>
  </si>
  <si>
    <t xml:space="preserve">魚津市新型コロナウイルスワクチン個別接種促進支援金に係る請求書</t>
  </si>
  <si>
    <t xml:space="preserve">（第１期間分）</t>
  </si>
  <si>
    <t xml:space="preserve">　次の期間において、別紙報告書のとおりコロナウイルスワクチンの個別接種を実施したので、次のとおり請求する。</t>
  </si>
  <si>
    <t xml:space="preserve">請求金額</t>
  </si>
  <si>
    <t xml:space="preserve">－</t>
  </si>
  <si>
    <r>
      <rPr>
        <sz val="20"/>
        <rFont val="游ゴシック"/>
        <family val="3"/>
        <charset val="128"/>
      </rPr>
      <t xml:space="preserve">　※</t>
    </r>
    <r>
      <rPr>
        <b val="true"/>
        <sz val="20"/>
        <rFont val="游ゴシック"/>
        <family val="3"/>
        <charset val="128"/>
      </rPr>
      <t xml:space="preserve">対象期間ごとに100回以上個別接種した週が４週以上</t>
    </r>
    <r>
      <rPr>
        <sz val="20"/>
        <rFont val="游ゴシック"/>
        <family val="3"/>
        <charset val="128"/>
      </rPr>
      <t xml:space="preserve">であって、</t>
    </r>
    <r>
      <rPr>
        <b val="true"/>
        <sz val="20"/>
        <rFont val="游ゴシック"/>
        <family val="3"/>
        <charset val="128"/>
      </rPr>
      <t xml:space="preserve">該当する週のうち各１日以上時間外等の接種体制を用意</t>
    </r>
    <r>
      <rPr>
        <sz val="20"/>
        <rFont val="游ゴシック"/>
        <family val="3"/>
        <charset val="128"/>
      </rPr>
      <t xml:space="preserve">していたときの接種につき　2,000円／回</t>
    </r>
  </si>
  <si>
    <t xml:space="preserve">　期間中で100回以上個別接種した週</t>
  </si>
  <si>
    <t xml:space="preserve">　　期間中で時間外等の接種体制を用意した週</t>
  </si>
  <si>
    <t xml:space="preserve">・内訳</t>
  </si>
  <si>
    <t xml:space="preserve">第１期間</t>
  </si>
  <si>
    <t xml:space="preserve">時間外等の接種体制</t>
  </si>
  <si>
    <t xml:space="preserve">接種回数</t>
  </si>
  <si>
    <t xml:space="preserve">週100回以上接種の加算</t>
  </si>
  <si>
    <t xml:space="preserve">（予診のみを含めない）</t>
  </si>
  <si>
    <t xml:space="preserve">単価 2,000円/回</t>
  </si>
  <si>
    <t xml:space="preserve">5月1日の週</t>
  </si>
  <si>
    <t xml:space="preserve">5月８日の週</t>
  </si>
  <si>
    <t xml:space="preserve">5月15日の週</t>
  </si>
  <si>
    <t xml:space="preserve">5月22日の週</t>
  </si>
  <si>
    <t xml:space="preserve">5月29日の週</t>
  </si>
  <si>
    <t xml:space="preserve">6月5日の週</t>
  </si>
  <si>
    <t xml:space="preserve">6月12日の週</t>
  </si>
  <si>
    <t xml:space="preserve">6月19日の週</t>
  </si>
  <si>
    <t xml:space="preserve">6月26日の週</t>
  </si>
  <si>
    <t xml:space="preserve">合計</t>
  </si>
  <si>
    <t xml:space="preserve">・振込先</t>
  </si>
  <si>
    <t xml:space="preserve">※事務の都合上対象期間ごとに請求してください</t>
  </si>
  <si>
    <t xml:space="preserve">金融機関コード</t>
  </si>
  <si>
    <t xml:space="preserve">0000</t>
  </si>
  <si>
    <t xml:space="preserve">支店コード</t>
  </si>
  <si>
    <t xml:space="preserve">000</t>
  </si>
  <si>
    <t xml:space="preserve">金融機関名</t>
  </si>
  <si>
    <t xml:space="preserve">ミラたん銀行</t>
  </si>
  <si>
    <t xml:space="preserve">支店名</t>
  </si>
  <si>
    <t xml:space="preserve">魚津支店</t>
  </si>
  <si>
    <t xml:space="preserve">預金種別</t>
  </si>
  <si>
    <t xml:space="preserve">普通</t>
  </si>
  <si>
    <t xml:space="preserve">口座番号</t>
  </si>
  <si>
    <t xml:space="preserve">0123456</t>
  </si>
  <si>
    <t xml:space="preserve">フリガナ</t>
  </si>
  <si>
    <t xml:space="preserve">ミラタンクリニック</t>
  </si>
  <si>
    <t xml:space="preserve">口座名義人</t>
  </si>
  <si>
    <t xml:space="preserve">・発行責任者及び担当者</t>
  </si>
  <si>
    <t xml:space="preserve">発行責任者</t>
  </si>
  <si>
    <t xml:space="preserve">役職・氏名</t>
  </si>
  <si>
    <t xml:space="preserve">事務長　△△　□□</t>
  </si>
  <si>
    <t xml:space="preserve">連絡先</t>
  </si>
  <si>
    <t xml:space="preserve">担当者</t>
  </si>
  <si>
    <t xml:space="preserve">所属・氏名</t>
  </si>
</sst>
</file>

<file path=xl/styles.xml><?xml version="1.0" encoding="utf-8"?>
<styleSheet xmlns="http://schemas.openxmlformats.org/spreadsheetml/2006/main">
  <numFmts count="9">
    <numFmt numFmtId="164" formatCode="General"/>
    <numFmt numFmtId="165" formatCode="m/d"/>
    <numFmt numFmtId="166" formatCode="#,##0;[RED]\-#,##0"/>
    <numFmt numFmtId="167" formatCode="General"/>
    <numFmt numFmtId="168" formatCode="\¥#,##0;&quot;¥-&quot;#,##0"/>
    <numFmt numFmtId="169" formatCode="General\週"/>
    <numFmt numFmtId="170" formatCode="#,##0\回;[RED]\-#,##0"/>
    <numFmt numFmtId="171" formatCode="#,##0\円;[RED]\-#,##0"/>
    <numFmt numFmtId="172" formatCode="@"/>
  </numFmts>
  <fonts count="37">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20"/>
      <color rgb="FF000000"/>
      <name val="游ゴシック"/>
      <family val="2"/>
      <charset val="128"/>
    </font>
    <font>
      <sz val="22"/>
      <color rgb="FF000000"/>
      <name val="游ゴシック"/>
      <family val="2"/>
      <charset val="128"/>
    </font>
    <font>
      <b val="true"/>
      <sz val="18"/>
      <color rgb="FF000000"/>
      <name val="游ゴシック"/>
      <family val="3"/>
      <charset val="128"/>
    </font>
    <font>
      <b val="true"/>
      <sz val="20"/>
      <color rgb="FF000000"/>
      <name val="游ゴシック"/>
      <family val="3"/>
      <charset val="128"/>
    </font>
    <font>
      <b val="true"/>
      <sz val="22"/>
      <color rgb="FF000000"/>
      <name val="游ゴシック"/>
      <family val="3"/>
      <charset val="128"/>
    </font>
    <font>
      <sz val="26"/>
      <color rgb="FF000000"/>
      <name val="UD デジタル 教科書体 NK-B"/>
      <family val="1"/>
      <charset val="128"/>
    </font>
    <font>
      <sz val="18"/>
      <color rgb="FF000000"/>
      <name val="游ゴシック"/>
      <family val="2"/>
      <charset val="128"/>
    </font>
    <font>
      <sz val="14"/>
      <color rgb="FF000000"/>
      <name val="游ゴシック"/>
      <family val="2"/>
      <charset val="128"/>
    </font>
    <font>
      <sz val="14"/>
      <color rgb="FF000000"/>
      <name val="游ゴシック"/>
      <family val="3"/>
      <charset val="128"/>
    </font>
    <font>
      <sz val="18"/>
      <color rgb="FF000000"/>
      <name val="游ゴシック"/>
      <family val="3"/>
      <charset val="128"/>
    </font>
    <font>
      <sz val="12"/>
      <color rgb="FF000000"/>
      <name val="游ゴシック"/>
      <family val="3"/>
      <charset val="128"/>
    </font>
    <font>
      <b val="true"/>
      <sz val="14"/>
      <color rgb="FFFFFFFF"/>
      <name val="游ゴシック"/>
      <family val="3"/>
      <charset val="128"/>
    </font>
    <font>
      <b val="true"/>
      <sz val="16"/>
      <color rgb="FF000000"/>
      <name val="游ゴシック"/>
      <family val="3"/>
      <charset val="128"/>
    </font>
    <font>
      <b val="true"/>
      <sz val="28"/>
      <color rgb="FF000000"/>
      <name val="游ゴシック"/>
      <family val="3"/>
      <charset val="128"/>
    </font>
    <font>
      <sz val="28"/>
      <color rgb="FF000000"/>
      <name val="游ゴシック"/>
      <family val="3"/>
      <charset val="128"/>
    </font>
    <font>
      <sz val="16"/>
      <color rgb="FF000000"/>
      <name val="游ゴシック"/>
      <family val="2"/>
      <charset val="128"/>
    </font>
    <font>
      <b val="true"/>
      <sz val="36"/>
      <color rgb="FF000000"/>
      <name val="游ゴシック"/>
      <family val="3"/>
      <charset val="128"/>
    </font>
    <font>
      <b val="true"/>
      <sz val="24"/>
      <color rgb="FF000000"/>
      <name val="游ゴシック"/>
      <family val="3"/>
      <charset val="128"/>
    </font>
    <font>
      <b val="true"/>
      <sz val="22"/>
      <color rgb="FF000000"/>
      <name val="游ゴシック"/>
      <family val="2"/>
      <charset val="128"/>
    </font>
    <font>
      <sz val="22"/>
      <color rgb="FF000000"/>
      <name val="游ゴシック"/>
      <family val="3"/>
      <charset val="128"/>
    </font>
    <font>
      <sz val="11"/>
      <color rgb="FF000000"/>
      <name val="游ゴシック"/>
      <family val="3"/>
      <charset val="128"/>
    </font>
    <font>
      <sz val="22"/>
      <name val="游ゴシック"/>
      <family val="3"/>
      <charset val="128"/>
    </font>
    <font>
      <sz val="16"/>
      <name val="游ゴシック"/>
      <family val="3"/>
      <charset val="128"/>
    </font>
    <font>
      <sz val="11"/>
      <name val="游ゴシック"/>
      <family val="3"/>
      <charset val="128"/>
    </font>
    <font>
      <sz val="26"/>
      <name val="游ゴシック"/>
      <family val="3"/>
      <charset val="128"/>
    </font>
    <font>
      <sz val="26"/>
      <color rgb="FF000000"/>
      <name val="游ゴシック"/>
      <family val="3"/>
      <charset val="128"/>
    </font>
    <font>
      <sz val="20"/>
      <name val="游ゴシック"/>
      <family val="3"/>
      <charset val="128"/>
    </font>
    <font>
      <b val="true"/>
      <sz val="20"/>
      <name val="游ゴシック"/>
      <family val="3"/>
      <charset val="128"/>
    </font>
    <font>
      <b val="true"/>
      <sz val="22"/>
      <name val="游ゴシック"/>
      <family val="3"/>
      <charset val="128"/>
    </font>
    <font>
      <sz val="16"/>
      <color rgb="FF000000"/>
      <name val="游ゴシック"/>
      <family val="3"/>
      <charset val="128"/>
    </font>
    <font>
      <sz val="20"/>
      <color rgb="FF000000"/>
      <name val="游ゴシック"/>
      <family val="3"/>
      <charset val="128"/>
    </font>
    <font>
      <sz val="9"/>
      <color rgb="FF000000"/>
      <name val="游ゴシック"/>
      <family val="3"/>
      <charset val="128"/>
    </font>
    <font>
      <sz val="9"/>
      <color rgb="FF000000"/>
      <name val="游ゴシック"/>
      <family val="2"/>
      <charset val="128"/>
    </font>
  </fonts>
  <fills count="6">
    <fill>
      <patternFill patternType="none"/>
    </fill>
    <fill>
      <patternFill patternType="gray125"/>
    </fill>
    <fill>
      <patternFill patternType="solid">
        <fgColor rgb="FFFBE5D6"/>
        <bgColor rgb="FFFFFFFF"/>
      </patternFill>
    </fill>
    <fill>
      <patternFill patternType="solid">
        <fgColor rgb="FF000000"/>
        <bgColor rgb="FF003300"/>
      </patternFill>
    </fill>
    <fill>
      <patternFill patternType="solid">
        <fgColor rgb="FFBFBFBF"/>
        <bgColor rgb="FFCCCCFF"/>
      </patternFill>
    </fill>
    <fill>
      <patternFill patternType="solid">
        <fgColor rgb="FFFFFFFF"/>
        <bgColor rgb="FFFBE5D6"/>
      </patternFill>
    </fill>
  </fills>
  <borders count="39">
    <border diagonalUp="false" diagonalDown="false">
      <left/>
      <right/>
      <top/>
      <bottom/>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top style="thin"/>
      <bottom style="thin"/>
      <diagonal/>
    </border>
    <border diagonalUp="true" diagonalDown="false">
      <left style="thin"/>
      <right style="thin"/>
      <top style="thin"/>
      <bottom style="thin"/>
      <diagonal style="thin"/>
    </border>
    <border diagonalUp="false" diagonalDown="false">
      <left/>
      <right style="medium"/>
      <top style="thin"/>
      <bottom/>
      <diagonal/>
    </border>
    <border diagonalUp="false" diagonalDown="false">
      <left style="medium"/>
      <right style="medium"/>
      <top style="medium"/>
      <bottom style="medium"/>
      <diagonal/>
    </border>
    <border diagonalUp="false" diagonalDown="false">
      <left/>
      <right/>
      <top style="thin"/>
      <bottom style="thin"/>
      <diagonal/>
    </border>
    <border diagonalUp="false" diagonalDown="false">
      <left/>
      <right/>
      <top/>
      <bottom style="medium"/>
      <diagonal/>
    </border>
    <border diagonalUp="false" diagonalDown="false">
      <left style="medium"/>
      <right/>
      <top/>
      <bottom/>
      <diagonal/>
    </border>
    <border diagonalUp="false" diagonalDown="false">
      <left/>
      <right style="medium"/>
      <top style="medium"/>
      <bottom style="thin"/>
      <diagonal/>
    </border>
    <border diagonalUp="false" diagonalDown="false">
      <left/>
      <right/>
      <top style="thin"/>
      <bottom/>
      <diagonal/>
    </border>
    <border diagonalUp="false" diagonalDown="false">
      <left/>
      <right style="medium"/>
      <top/>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top/>
      <bottom style="thin"/>
      <diagonal/>
    </border>
    <border diagonalUp="false" diagonalDown="false">
      <left/>
      <right style="medium"/>
      <top style="thin"/>
      <bottom style="double"/>
      <diagonal/>
    </border>
    <border diagonalUp="false" diagonalDown="false">
      <left style="medium"/>
      <right/>
      <top style="double"/>
      <bottom style="medium"/>
      <diagonal/>
    </border>
    <border diagonalUp="false" diagonalDown="false">
      <left/>
      <right/>
      <top style="double"/>
      <bottom style="medium"/>
      <diagonal/>
    </border>
    <border diagonalUp="false" diagonalDown="false">
      <left/>
      <right style="medium"/>
      <top style="double"/>
      <bottom style="medium"/>
      <diagonal/>
    </border>
    <border diagonalUp="false" diagonalDown="false">
      <left/>
      <right/>
      <top style="medium"/>
      <bottom style="medium"/>
      <diagonal/>
    </border>
    <border diagonalUp="false" diagonalDown="false">
      <left style="medium"/>
      <right style="medium"/>
      <top style="medium"/>
      <bottom style="thin"/>
      <diagonal/>
    </border>
    <border diagonalUp="false" diagonalDown="false">
      <left style="medium"/>
      <right style="thin"/>
      <top style="thin"/>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top style="medium"/>
      <bottom style="thin"/>
      <diagonal/>
    </border>
    <border diagonalUp="false" diagonalDown="false">
      <left style="medium"/>
      <right style="thin"/>
      <top/>
      <bottom style="thin"/>
      <diagonal/>
    </border>
    <border diagonalUp="false" diagonalDown="false">
      <left style="thin"/>
      <right/>
      <top style="medium"/>
      <bottom style="thin"/>
      <diagonal/>
    </border>
    <border diagonalUp="false" diagonalDown="false">
      <left/>
      <right/>
      <top style="medium"/>
      <bottom style="thin"/>
      <diagonal/>
    </border>
    <border diagonalUp="false" diagonalDown="false">
      <left style="thin"/>
      <right style="medium"/>
      <top style="medium"/>
      <botto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cellStyleXfs>
  <cellXfs count="140">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5" fillId="2" borderId="1"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4" fillId="0" borderId="3" xfId="0" applyFont="true" applyBorder="true" applyAlignment="true" applyProtection="false">
      <alignment horizontal="center" vertical="center" textRotation="0" wrapText="false" indent="0" shrinkToFit="false"/>
      <protection locked="true" hidden="false"/>
    </xf>
    <xf numFmtId="165" fontId="15" fillId="3" borderId="3" xfId="0" applyFont="true" applyBorder="true" applyAlignment="true" applyProtection="false">
      <alignment horizontal="center" vertical="center" textRotation="0" wrapText="false" indent="0" shrinkToFit="false"/>
      <protection locked="true" hidden="false"/>
    </xf>
    <xf numFmtId="164" fontId="12" fillId="0" borderId="5" xfId="0" applyFont="true" applyBorder="true" applyAlignment="true" applyProtection="false">
      <alignment horizontal="general" vertical="center" textRotation="0" wrapText="false" indent="0" shrinkToFit="false"/>
      <protection locked="true" hidden="false"/>
    </xf>
    <xf numFmtId="164" fontId="12" fillId="0" borderId="5" xfId="0" applyFont="true" applyBorder="true" applyAlignment="true" applyProtection="false">
      <alignment horizontal="center" vertical="center" textRotation="0" wrapText="false" indent="0" shrinkToFit="false"/>
      <protection locked="true" hidden="false"/>
    </xf>
    <xf numFmtId="166" fontId="12" fillId="0" borderId="3" xfId="21" applyFont="true" applyBorder="true" applyAlignment="true" applyProtection="true">
      <alignment horizontal="left"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true" indent="0" shrinkToFit="false"/>
      <protection locked="true" hidden="false"/>
    </xf>
    <xf numFmtId="166" fontId="12" fillId="2" borderId="3" xfId="21" applyFont="true" applyBorder="true" applyAlignment="true" applyProtection="true">
      <alignment horizontal="center" vertical="center" textRotation="0" wrapText="false" indent="0" shrinkToFit="false"/>
      <protection locked="true" hidden="false"/>
    </xf>
    <xf numFmtId="166" fontId="12" fillId="0" borderId="3" xfId="21" applyFont="true" applyBorder="true" applyAlignment="true" applyProtection="true">
      <alignment horizontal="general" vertical="center" textRotation="0" wrapText="false" indent="0" shrinkToFit="false"/>
      <protection locked="true" hidden="false"/>
    </xf>
    <xf numFmtId="167" fontId="12" fillId="2" borderId="3" xfId="0" applyFont="true" applyBorder="true" applyAlignment="true" applyProtection="false">
      <alignment horizontal="general" vertical="center" textRotation="0" wrapText="false" indent="0" shrinkToFit="false"/>
      <protection locked="true" hidden="false"/>
    </xf>
    <xf numFmtId="166" fontId="12" fillId="0" borderId="6" xfId="21" applyFont="true" applyBorder="true" applyAlignment="true" applyProtection="true">
      <alignment horizontal="center" vertical="center" textRotation="0" wrapText="false" indent="0" shrinkToFit="false"/>
      <protection locked="true" hidden="false"/>
    </xf>
    <xf numFmtId="166" fontId="12" fillId="4" borderId="3" xfId="21" applyFont="true" applyBorder="true" applyAlignment="true" applyProtection="true">
      <alignment horizontal="general" vertical="center" textRotation="0" wrapText="false" indent="0" shrinkToFit="false"/>
      <protection locked="true" hidden="false"/>
    </xf>
    <xf numFmtId="166" fontId="12" fillId="4" borderId="7" xfId="21"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false" indent="0" shrinkToFit="false"/>
      <protection locked="true" hidden="false"/>
    </xf>
    <xf numFmtId="166" fontId="12" fillId="0" borderId="3" xfId="21"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12" fillId="0" borderId="8" xfId="0" applyFont="true" applyBorder="true" applyAlignment="true" applyProtection="false">
      <alignment horizontal="right" vertical="center" textRotation="0" wrapText="false" indent="0" shrinkToFit="false"/>
      <protection locked="true" hidden="false"/>
    </xf>
    <xf numFmtId="166" fontId="12" fillId="0" borderId="9" xfId="21" applyFont="true" applyBorder="tru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6" fontId="12" fillId="0" borderId="0" xfId="21" applyFont="true" applyBorder="tru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general" vertical="top" textRotation="0" wrapText="true" indent="0" shrinkToFit="false"/>
      <protection locked="true" hidden="false"/>
    </xf>
    <xf numFmtId="167" fontId="20" fillId="0" borderId="0"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false" applyAlignment="true" applyProtection="false">
      <alignment horizontal="right" vertical="center" textRotation="0" wrapText="false" indent="0" shrinkToFit="false"/>
      <protection locked="true" hidden="false"/>
    </xf>
    <xf numFmtId="164" fontId="23" fillId="0" borderId="0" xfId="20" applyFont="true" applyBorder="tru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general" vertical="center" textRotation="0" wrapText="fals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13" fillId="0" borderId="0" xfId="20" applyFont="true" applyBorder="true" applyAlignment="true" applyProtection="false">
      <alignment horizontal="general" vertical="center" textRotation="0" wrapText="false" indent="0" shrinkToFit="false"/>
      <protection locked="true" hidden="false"/>
    </xf>
    <xf numFmtId="164" fontId="23" fillId="2" borderId="10" xfId="20" applyFont="true" applyBorder="true" applyAlignment="true" applyProtection="false">
      <alignment horizontal="general" vertical="center" textRotation="0" wrapText="false" indent="0" shrinkToFit="false"/>
      <protection locked="true" hidden="false"/>
    </xf>
    <xf numFmtId="164" fontId="24" fillId="0" borderId="0" xfId="20" applyFont="true" applyBorder="true" applyAlignment="true" applyProtection="false">
      <alignment horizontal="general" vertical="center" textRotation="0" wrapText="false" indent="0" shrinkToFit="false"/>
      <protection locked="true" hidden="false"/>
    </xf>
    <xf numFmtId="164" fontId="17" fillId="0" borderId="0" xfId="20" applyFont="true" applyBorder="true" applyAlignment="true" applyProtection="false">
      <alignment horizontal="center" vertical="center" textRotation="0" wrapText="false" indent="0" shrinkToFit="false"/>
      <protection locked="true" hidden="false"/>
    </xf>
    <xf numFmtId="164" fontId="21" fillId="0" borderId="0" xfId="2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25" fillId="0" borderId="0" xfId="20" applyFont="true" applyBorder="true" applyAlignment="true" applyProtection="false">
      <alignment horizontal="general" vertical="top" textRotation="0" wrapText="true" indent="0" shrinkToFit="false"/>
      <protection locked="true" hidden="false"/>
    </xf>
    <xf numFmtId="164" fontId="26" fillId="0" borderId="0" xfId="20" applyFont="true" applyBorder="true" applyAlignment="true" applyProtection="false">
      <alignment horizontal="general" vertical="top" textRotation="0" wrapText="true" indent="0" shrinkToFit="false"/>
      <protection locked="true" hidden="false"/>
    </xf>
    <xf numFmtId="164" fontId="27" fillId="0" borderId="0" xfId="20" applyFont="true" applyBorder="true" applyAlignment="true" applyProtection="false">
      <alignment horizontal="general" vertical="top" textRotation="0" wrapText="true" indent="0" shrinkToFit="false"/>
      <protection locked="true" hidden="false"/>
    </xf>
    <xf numFmtId="164" fontId="27" fillId="0" borderId="0" xfId="20" applyFont="true" applyBorder="true" applyAlignment="true" applyProtection="false">
      <alignment horizontal="general" vertical="center" textRotation="0" wrapText="false" indent="0" shrinkToFit="false"/>
      <protection locked="true" hidden="false"/>
    </xf>
    <xf numFmtId="164" fontId="24" fillId="0" borderId="0" xfId="20" applyFont="true" applyBorder="true" applyAlignment="true" applyProtection="false">
      <alignment horizontal="right" vertical="center" textRotation="0" wrapText="false" indent="0" shrinkToFit="false"/>
      <protection locked="true" hidden="false"/>
    </xf>
    <xf numFmtId="164" fontId="28" fillId="0" borderId="1" xfId="20" applyFont="true" applyBorder="true" applyAlignment="true" applyProtection="false">
      <alignment horizontal="general" vertical="center" textRotation="0" wrapText="false" indent="0" shrinkToFit="false"/>
      <protection locked="true" hidden="false"/>
    </xf>
    <xf numFmtId="164" fontId="29" fillId="0" borderId="1" xfId="0" applyFont="true" applyBorder="true" applyAlignment="true" applyProtection="false">
      <alignment horizontal="general" vertical="center" textRotation="0" wrapText="false" indent="0" shrinkToFit="false"/>
      <protection locked="true" hidden="false"/>
    </xf>
    <xf numFmtId="168" fontId="17" fillId="0" borderId="1" xfId="20" applyFont="true" applyBorder="true" applyAlignment="true" applyProtection="false">
      <alignment horizontal="center" vertical="bottom" textRotation="0" wrapText="false" indent="0" shrinkToFit="false"/>
      <protection locked="true" hidden="false"/>
    </xf>
    <xf numFmtId="164" fontId="28" fillId="0" borderId="0" xfId="20" applyFont="true" applyBorder="true" applyAlignment="true" applyProtection="false">
      <alignment horizontal="general" vertical="center" textRotation="0" wrapText="false" indent="0" shrinkToFit="false"/>
      <protection locked="true" hidden="false"/>
    </xf>
    <xf numFmtId="164" fontId="29" fillId="0" borderId="0" xfId="0" applyFont="true" applyBorder="true" applyAlignment="true" applyProtection="false">
      <alignment horizontal="general" vertical="center" textRotation="0" wrapText="false" indent="0" shrinkToFit="false"/>
      <protection locked="true" hidden="false"/>
    </xf>
    <xf numFmtId="168" fontId="17" fillId="0" borderId="0" xfId="2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true" applyProtection="false">
      <alignment horizontal="general" vertical="center" textRotation="0" wrapText="false" indent="0" shrinkToFit="false"/>
      <protection locked="true" hidden="false"/>
    </xf>
    <xf numFmtId="164" fontId="30" fillId="0" borderId="0" xfId="20" applyFont="true" applyBorder="true" applyAlignment="true" applyProtection="false">
      <alignment horizontal="left" vertical="top" textRotation="0" wrapText="true" indent="0" shrinkToFit="false"/>
      <protection locked="true" hidden="false"/>
    </xf>
    <xf numFmtId="164" fontId="30" fillId="0" borderId="0" xfId="20" applyFont="true" applyBorder="true" applyAlignment="true" applyProtection="false">
      <alignment horizontal="general" vertical="top" textRotation="0" wrapText="true" indent="0" shrinkToFit="false"/>
      <protection locked="true" hidden="false"/>
    </xf>
    <xf numFmtId="164" fontId="25" fillId="0" borderId="0" xfId="0" applyFont="true" applyBorder="false" applyAlignment="tru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general" vertical="center" textRotation="0" wrapText="false" indent="0" shrinkToFit="false"/>
      <protection locked="true" hidden="false"/>
    </xf>
    <xf numFmtId="169" fontId="32" fillId="0" borderId="0" xfId="0" applyFont="true" applyBorder="true" applyAlignment="true" applyProtection="false">
      <alignment horizontal="center" vertical="center" textRotation="0" wrapText="false" indent="0" shrinkToFit="false"/>
      <protection locked="true" hidden="false"/>
    </xf>
    <xf numFmtId="164" fontId="27" fillId="0" borderId="0" xfId="0" applyFont="true" applyBorder="true" applyAlignment="true" applyProtection="false">
      <alignment horizontal="general" vertical="center" textRotation="0" wrapText="false" indent="0" shrinkToFit="false"/>
      <protection locked="true" hidden="false"/>
    </xf>
    <xf numFmtId="164" fontId="23" fillId="0" borderId="11" xfId="0" applyFont="true" applyBorder="true" applyAlignment="true" applyProtection="false">
      <alignment horizontal="general" vertical="center" textRotation="0" wrapText="false" indent="0" shrinkToFit="false"/>
      <protection locked="true" hidden="false"/>
    </xf>
    <xf numFmtId="164" fontId="23"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9" fontId="8" fillId="0" borderId="0"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true" applyProtection="false">
      <alignment horizontal="general" vertical="center" textRotation="0" wrapText="false" indent="0" shrinkToFit="false"/>
      <protection locked="true" hidden="false"/>
    </xf>
    <xf numFmtId="164" fontId="5" fillId="0" borderId="13"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33" fillId="0" borderId="0" xfId="0" applyFont="true" applyBorder="false" applyAlignment="true" applyProtection="false">
      <alignment horizontal="center" vertical="center" textRotation="0" wrapText="false" indent="0" shrinkToFit="false"/>
      <protection locked="true" hidden="false"/>
    </xf>
    <xf numFmtId="164" fontId="34" fillId="0" borderId="12" xfId="0" applyFont="true" applyBorder="true" applyAlignment="true" applyProtection="false">
      <alignment horizontal="general" vertical="center" textRotation="0" wrapText="false" indent="0" shrinkToFit="false"/>
      <protection locked="true" hidden="false"/>
    </xf>
    <xf numFmtId="164" fontId="33" fillId="0" borderId="10" xfId="0" applyFont="true" applyBorder="true" applyAlignment="true" applyProtection="false">
      <alignment horizontal="center" vertical="center" textRotation="0" wrapText="true" indent="0" shrinkToFit="false"/>
      <protection locked="true" hidden="false"/>
    </xf>
    <xf numFmtId="164" fontId="23" fillId="0" borderId="14" xfId="0" applyFont="true" applyBorder="true" applyAlignment="true" applyProtection="false">
      <alignment horizontal="center" vertical="center" textRotation="0" wrapText="true" indent="0" shrinkToFit="false"/>
      <protection locked="true" hidden="false"/>
    </xf>
    <xf numFmtId="164" fontId="13" fillId="0" borderId="8" xfId="0" applyFont="true" applyBorder="true" applyAlignment="true" applyProtection="false">
      <alignment horizontal="center" vertical="center" textRotation="0" wrapText="true" indent="0" shrinkToFit="false"/>
      <protection locked="true" hidden="false"/>
    </xf>
    <xf numFmtId="164" fontId="34" fillId="0" borderId="0" xfId="0" applyFont="true" applyBorder="true" applyAlignment="true" applyProtection="false">
      <alignment horizontal="general" vertical="center" textRotation="0" wrapText="false" indent="0" shrinkToFit="false"/>
      <protection locked="true" hidden="false"/>
    </xf>
    <xf numFmtId="164" fontId="33"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35" fillId="0" borderId="1" xfId="0" applyFont="true" applyBorder="true" applyAlignment="true" applyProtection="false">
      <alignment horizontal="center" vertical="center" textRotation="0" wrapText="true" indent="0" shrinkToFit="false"/>
      <protection locked="true" hidden="false"/>
    </xf>
    <xf numFmtId="164" fontId="12" fillId="0" borderId="15"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23" fillId="0" borderId="16" xfId="0" applyFont="true" applyBorder="true" applyAlignment="true" applyProtection="false">
      <alignment horizontal="general" vertical="center" textRotation="0" wrapText="false" indent="0" shrinkToFit="false"/>
      <protection locked="true" hidden="false"/>
    </xf>
    <xf numFmtId="166" fontId="23" fillId="0" borderId="1" xfId="0" applyFont="true" applyBorder="true" applyAlignment="true" applyProtection="false">
      <alignment horizontal="center" vertical="center" textRotation="0" wrapText="false" indent="0" shrinkToFit="false"/>
      <protection locked="true" hidden="false"/>
    </xf>
    <xf numFmtId="170" fontId="23" fillId="0" borderId="1" xfId="21" applyFont="true" applyBorder="true" applyAlignment="true" applyProtection="true">
      <alignment horizontal="general" vertical="center" textRotation="0" wrapText="false" indent="0" shrinkToFit="false"/>
      <protection locked="true" hidden="false"/>
    </xf>
    <xf numFmtId="171" fontId="23" fillId="0" borderId="17" xfId="21" applyFont="true" applyBorder="true" applyAlignment="true" applyProtection="true">
      <alignment horizontal="right" vertical="center" textRotation="0" wrapText="false" indent="0" shrinkToFit="false"/>
      <protection locked="true" hidden="false"/>
    </xf>
    <xf numFmtId="170" fontId="23" fillId="0" borderId="0" xfId="21" applyFont="true" applyBorder="true" applyAlignment="true" applyProtection="true">
      <alignment horizontal="center" vertical="center" textRotation="0" wrapText="false" indent="0" shrinkToFit="false"/>
      <protection locked="true" hidden="false"/>
    </xf>
    <xf numFmtId="170" fontId="23" fillId="0" borderId="0" xfId="21" applyFont="true" applyBorder="true" applyAlignment="true" applyProtection="true">
      <alignment horizontal="general" vertical="center" textRotation="0" wrapText="false" indent="0" shrinkToFit="false"/>
      <protection locked="true" hidden="false"/>
    </xf>
    <xf numFmtId="171" fontId="23" fillId="0" borderId="0" xfId="21" applyFont="true" applyBorder="true" applyAlignment="true" applyProtection="true">
      <alignment horizontal="right" vertical="center" textRotation="0" wrapText="false" indent="0" shrinkToFit="false"/>
      <protection locked="true" hidden="false"/>
    </xf>
    <xf numFmtId="164" fontId="23" fillId="0" borderId="18" xfId="0" applyFont="true" applyBorder="true" applyAlignment="true" applyProtection="false">
      <alignment horizontal="general" vertical="center" textRotation="0" wrapText="false" indent="0" shrinkToFit="false"/>
      <protection locked="true" hidden="false"/>
    </xf>
    <xf numFmtId="171" fontId="23" fillId="0" borderId="19" xfId="21" applyFont="true" applyBorder="true" applyAlignment="true" applyProtection="true">
      <alignment horizontal="right" vertical="center" textRotation="0" wrapText="false" indent="0" shrinkToFit="false"/>
      <protection locked="true" hidden="false"/>
    </xf>
    <xf numFmtId="164" fontId="23" fillId="0" borderId="20" xfId="0" applyFont="true" applyBorder="true" applyAlignment="true" applyProtection="false">
      <alignment horizontal="general" vertical="center" textRotation="0" wrapText="false" indent="0" shrinkToFit="false"/>
      <protection locked="true" hidden="false"/>
    </xf>
    <xf numFmtId="164" fontId="23" fillId="0" borderId="21" xfId="0" applyFont="true" applyBorder="true" applyAlignment="true" applyProtection="false">
      <alignment horizontal="general" vertical="center" textRotation="0" wrapText="false" indent="0" shrinkToFit="false"/>
      <protection locked="true" hidden="false"/>
    </xf>
    <xf numFmtId="170" fontId="23" fillId="0" borderId="21" xfId="21" applyFont="true" applyBorder="true" applyAlignment="true" applyProtection="true">
      <alignment horizontal="general" vertical="center" textRotation="0" wrapText="false" indent="0" shrinkToFit="false"/>
      <protection locked="true" hidden="false"/>
    </xf>
    <xf numFmtId="171" fontId="23" fillId="0" borderId="22" xfId="21" applyFont="true" applyBorder="true" applyAlignment="true" applyProtection="true">
      <alignment horizontal="general" vertical="center" textRotation="0" wrapText="false" indent="0" shrinkToFit="false"/>
      <protection locked="true" hidden="false"/>
    </xf>
    <xf numFmtId="171" fontId="23" fillId="0" borderId="0" xfId="21" applyFont="true" applyBorder="true" applyAlignment="true" applyProtection="true">
      <alignment horizontal="general" vertical="center" textRotation="0" wrapText="false" indent="0" shrinkToFit="false"/>
      <protection locked="true" hidden="false"/>
    </xf>
    <xf numFmtId="164" fontId="23" fillId="0" borderId="23" xfId="0" applyFont="true" applyBorder="true" applyAlignment="true" applyProtection="false">
      <alignment horizontal="general" vertical="center" textRotation="0" wrapText="false" indent="0" shrinkToFit="false"/>
      <protection locked="true" hidden="false"/>
    </xf>
    <xf numFmtId="164" fontId="23" fillId="0" borderId="24" xfId="0" applyFont="true" applyBorder="true" applyAlignment="true" applyProtection="false">
      <alignment horizontal="general" vertical="center" textRotation="0" wrapText="false" indent="0" shrinkToFit="false"/>
      <protection locked="true" hidden="false"/>
    </xf>
    <xf numFmtId="164" fontId="32" fillId="0" borderId="0" xfId="0" applyFont="true" applyBorder="true" applyAlignment="true" applyProtection="false">
      <alignment horizontal="left" vertical="center" textRotation="0" wrapText="false" indent="0" shrinkToFit="false"/>
      <protection locked="true" hidden="false"/>
    </xf>
    <xf numFmtId="164" fontId="23" fillId="0" borderId="25" xfId="0" applyFont="true" applyBorder="true" applyAlignment="true" applyProtection="false">
      <alignment horizontal="center" vertical="center" textRotation="0" wrapText="false" indent="0" shrinkToFit="false"/>
      <protection locked="true" hidden="false"/>
    </xf>
    <xf numFmtId="172" fontId="23" fillId="2" borderId="26" xfId="0" applyFont="true" applyBorder="true" applyAlignment="true" applyProtection="false">
      <alignment horizontal="center" vertical="center" textRotation="0" wrapText="false" indent="0" shrinkToFit="false"/>
      <protection locked="true" hidden="false"/>
    </xf>
    <xf numFmtId="166" fontId="23" fillId="0" borderId="26" xfId="21" applyFont="true" applyBorder="true" applyAlignment="true" applyProtection="true">
      <alignment horizontal="center" vertical="center" textRotation="0" wrapText="false" indent="0" shrinkToFit="false"/>
      <protection locked="true" hidden="false"/>
    </xf>
    <xf numFmtId="172" fontId="23" fillId="2" borderId="27" xfId="21" applyFont="true" applyBorder="true" applyAlignment="true" applyProtection="true">
      <alignment horizontal="center" vertical="center" textRotation="0" wrapText="false" indent="0" shrinkToFit="false"/>
      <protection locked="true" hidden="false"/>
    </xf>
    <xf numFmtId="166" fontId="13" fillId="0" borderId="0" xfId="21" applyFont="true" applyBorder="true" applyAlignment="true" applyProtection="true">
      <alignment horizontal="center" vertical="center" textRotation="0" wrapText="false" indent="0" shrinkToFit="false"/>
      <protection locked="true" hidden="false"/>
    </xf>
    <xf numFmtId="164" fontId="23" fillId="2" borderId="3" xfId="0" applyFont="true" applyBorder="true" applyAlignment="true" applyProtection="false">
      <alignment horizontal="center" vertical="center" textRotation="0" wrapText="false" indent="0" shrinkToFit="false"/>
      <protection locked="true" hidden="false"/>
    </xf>
    <xf numFmtId="166" fontId="23" fillId="0" borderId="3" xfId="21" applyFont="true" applyBorder="true" applyAlignment="true" applyProtection="true">
      <alignment horizontal="center" vertical="center" textRotation="0" wrapText="false" indent="0" shrinkToFit="false"/>
      <protection locked="true" hidden="false"/>
    </xf>
    <xf numFmtId="166" fontId="23" fillId="2" borderId="28" xfId="21" applyFont="true" applyBorder="true" applyAlignment="true" applyProtection="true">
      <alignment horizontal="center" vertical="center" textRotation="0" wrapText="false" indent="0" shrinkToFit="false"/>
      <protection locked="true" hidden="false"/>
    </xf>
    <xf numFmtId="166" fontId="13" fillId="0" borderId="0" xfId="21" applyFont="true" applyBorder="true" applyAlignment="true" applyProtection="true">
      <alignment horizontal="right" vertical="center" textRotation="0" wrapText="false" indent="0" shrinkToFit="false"/>
      <protection locked="true" hidden="false"/>
    </xf>
    <xf numFmtId="172" fontId="23" fillId="2" borderId="28" xfId="21" applyFont="true" applyBorder="true" applyAlignment="true" applyProtection="true">
      <alignment horizontal="center" vertical="center" textRotation="0" wrapText="false" indent="0" shrinkToFit="false"/>
      <protection locked="true" hidden="false"/>
    </xf>
    <xf numFmtId="164" fontId="23" fillId="2" borderId="28"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23" fillId="0" borderId="29" xfId="0" applyFont="true" applyBorder="true" applyAlignment="true" applyProtection="false">
      <alignment horizontal="center" vertical="center" textRotation="0" wrapText="false" indent="0" shrinkToFit="false"/>
      <protection locked="true" hidden="false"/>
    </xf>
    <xf numFmtId="164" fontId="23" fillId="2" borderId="30" xfId="0" applyFont="true" applyBorder="true" applyAlignment="true" applyProtection="false">
      <alignment horizontal="left" vertical="center" textRotation="0" wrapText="false" indent="0" shrinkToFit="false"/>
      <protection locked="true" hidden="false"/>
    </xf>
    <xf numFmtId="164" fontId="19" fillId="0" borderId="0" xfId="0" applyFont="true" applyBorder="true" applyAlignment="true" applyProtection="false">
      <alignment horizontal="general" vertical="center" textRotation="0" wrapText="false" indent="0" shrinkToFit="false"/>
      <protection locked="true" hidden="false"/>
    </xf>
    <xf numFmtId="164" fontId="23" fillId="0" borderId="31" xfId="0" applyFont="true" applyBorder="true" applyAlignment="tru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general" vertical="center" textRotation="0" wrapText="false" indent="0" shrinkToFit="false"/>
      <protection locked="true" hidden="false"/>
    </xf>
    <xf numFmtId="164" fontId="23" fillId="0" borderId="32" xfId="0" applyFont="true" applyBorder="true" applyAlignment="true" applyProtection="false">
      <alignment horizontal="general" vertical="center" textRotation="0" wrapText="false" indent="0" shrinkToFit="false"/>
      <protection locked="true" hidden="false"/>
    </xf>
    <xf numFmtId="164" fontId="23" fillId="5" borderId="5" xfId="0" applyFont="true" applyBorder="true" applyAlignment="true" applyProtection="false">
      <alignment horizontal="center" vertical="center" textRotation="0" wrapText="false" indent="0" shrinkToFit="false"/>
      <protection locked="true" hidden="false"/>
    </xf>
    <xf numFmtId="164" fontId="23" fillId="2" borderId="33" xfId="0" applyFont="true" applyBorder="true" applyAlignment="true" applyProtection="false">
      <alignment horizontal="general" vertical="center" textRotation="0" wrapText="false" indent="0" shrinkToFit="false"/>
      <protection locked="true" hidden="false"/>
    </xf>
    <xf numFmtId="164" fontId="23" fillId="2" borderId="34" xfId="0" applyFont="true" applyBorder="true" applyAlignment="true" applyProtection="false">
      <alignment horizontal="general" vertical="center" textRotation="0" wrapText="false" indent="0" shrinkToFit="false"/>
      <protection locked="true" hidden="false"/>
    </xf>
    <xf numFmtId="164" fontId="23" fillId="5" borderId="26" xfId="0" applyFont="true" applyBorder="true" applyAlignment="true" applyProtection="false">
      <alignment horizontal="general" vertical="center" textRotation="0" wrapText="false" indent="0" shrinkToFit="true"/>
      <protection locked="true" hidden="false"/>
    </xf>
    <xf numFmtId="164" fontId="23" fillId="2" borderId="35" xfId="0" applyFont="true" applyBorder="true" applyAlignment="true" applyProtection="false">
      <alignment horizontal="left" vertical="center" textRotation="0" wrapText="false" indent="0" shrinkToFit="false"/>
      <protection locked="true" hidden="false"/>
    </xf>
    <xf numFmtId="164" fontId="23" fillId="2" borderId="0" xfId="0" applyFont="true" applyBorder="true" applyAlignment="true" applyProtection="false">
      <alignment horizontal="general" vertical="center" textRotation="0" wrapText="false" indent="0" shrinkToFit="false"/>
      <protection locked="true" hidden="false"/>
    </xf>
    <xf numFmtId="164" fontId="23" fillId="0" borderId="29" xfId="0" applyFont="true" applyBorder="true" applyAlignment="true" applyProtection="false">
      <alignment horizontal="general" vertical="center" textRotation="0" wrapText="false" indent="0" shrinkToFit="false"/>
      <protection locked="true" hidden="false"/>
    </xf>
    <xf numFmtId="164" fontId="23" fillId="5" borderId="36" xfId="0" applyFont="true" applyBorder="true" applyAlignment="true" applyProtection="false">
      <alignment horizontal="center" vertical="center" textRotation="0" wrapText="false" indent="0" shrinkToFit="false"/>
      <protection locked="true" hidden="false"/>
    </xf>
    <xf numFmtId="164" fontId="23" fillId="2" borderId="37" xfId="0" applyFont="true" applyBorder="true" applyAlignment="true" applyProtection="false">
      <alignment horizontal="general" vertical="center" textRotation="0" wrapText="false" indent="0" shrinkToFit="false"/>
      <protection locked="true" hidden="false"/>
    </xf>
    <xf numFmtId="164" fontId="23" fillId="2" borderId="38" xfId="0" applyFont="true" applyBorder="true" applyAlignment="true" applyProtection="false">
      <alignment horizontal="general" vertical="center" textRotation="0" wrapText="false" indent="0" shrinkToFit="false"/>
      <protection locked="true" hidden="false"/>
    </xf>
    <xf numFmtId="164" fontId="23" fillId="5" borderId="36" xfId="0" applyFont="true" applyBorder="true" applyAlignment="true" applyProtection="false">
      <alignment horizontal="general" vertical="center" textRotation="0" wrapText="false" indent="0" shrinkToFit="tru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3 2" xfId="20"/>
    <cellStyle name="Excel Built-in Comma [0]" xfId="21"/>
  </cellStyles>
  <dxfs count="4">
    <dxf>
      <fill>
        <patternFill patternType="solid">
          <fgColor rgb="00FFFFFF"/>
        </patternFill>
      </fill>
    </dxf>
    <dxf>
      <fill>
        <patternFill patternType="solid">
          <fgColor rgb="FF000000"/>
          <bgColor rgb="FFFFFFFF"/>
        </patternFill>
      </fill>
    </dxf>
    <dxf>
      <fill>
        <patternFill patternType="solid">
          <fgColor rgb="FFFBE5D6"/>
        </patternFill>
      </fill>
    </dxf>
    <dxf>
      <fill>
        <patternFill patternType="solid">
          <fgColor rgb="FFFFFF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113"/>
  <sheetViews>
    <sheetView showFormulas="false" showGridLines="true" showRowColHeaders="true" showZeros="true" rightToLeft="false" tabSelected="true" showOutlineSymbols="true" defaultGridColor="true" view="pageBreakPreview" topLeftCell="A1" colorId="64" zoomScale="40" zoomScaleNormal="55" zoomScalePageLayoutView="40" workbookViewId="0">
      <pane xSplit="1" ySplit="7" topLeftCell="B8" activePane="bottomRight" state="frozen"/>
      <selection pane="topLeft" activeCell="A1" activeCellId="0" sqref="A1"/>
      <selection pane="topRight" activeCell="B1" activeCellId="0" sqref="B1"/>
      <selection pane="bottomLeft" activeCell="A8" activeCellId="0" sqref="A8"/>
      <selection pane="bottomRight" activeCell="M89" activeCellId="0" sqref="M89"/>
    </sheetView>
  </sheetViews>
  <sheetFormatPr defaultColWidth="9.00390625" defaultRowHeight="18" zeroHeight="false" outlineLevelRow="0" outlineLevelCol="0"/>
  <cols>
    <col collapsed="false" customWidth="true" hidden="false" outlineLevel="0" max="1" min="1" style="1" width="40.6"/>
    <col collapsed="false" customWidth="true" hidden="false" outlineLevel="0" max="2" min="2" style="1" width="11"/>
    <col collapsed="false" customWidth="true" hidden="false" outlineLevel="0" max="7" min="3" style="1" width="9.4"/>
    <col collapsed="false" customWidth="true" hidden="false" outlineLevel="0" max="8" min="8" style="1" width="9.1"/>
    <col collapsed="false" customWidth="true" hidden="false" outlineLevel="0" max="9" min="9" style="1" width="13"/>
    <col collapsed="false" customWidth="true" hidden="false" outlineLevel="0" max="10" min="10" style="1" width="14.1"/>
    <col collapsed="false" customWidth="true" hidden="false" outlineLevel="0" max="11" min="11" style="1" width="11"/>
    <col collapsed="false" customWidth="true" hidden="false" outlineLevel="0" max="12" min="12" style="1" width="20.1"/>
    <col collapsed="false" customWidth="true" hidden="false" outlineLevel="0" max="13" min="13" style="1" width="24.6"/>
    <col collapsed="false" customWidth="true" hidden="false" outlineLevel="0" max="14" min="14" style="1" width="36.6"/>
    <col collapsed="false" customWidth="false" hidden="false" outlineLevel="0" max="16384" min="15" style="1" width="9"/>
  </cols>
  <sheetData>
    <row r="1" customFormat="false" ht="42" hidden="false" customHeight="true" outlineLevel="0" collapsed="false">
      <c r="A1" s="2" t="s">
        <v>0</v>
      </c>
      <c r="B1" s="3" t="s">
        <v>1</v>
      </c>
      <c r="C1" s="3"/>
      <c r="D1" s="3"/>
      <c r="E1" s="3"/>
      <c r="F1" s="3"/>
      <c r="G1" s="3"/>
      <c r="H1" s="3"/>
      <c r="I1" s="3"/>
      <c r="J1" s="4" t="s">
        <v>2</v>
      </c>
      <c r="M1" s="5" t="s">
        <v>3</v>
      </c>
    </row>
    <row r="2" customFormat="false" ht="77.25" hidden="false" customHeight="true" outlineLevel="0" collapsed="false">
      <c r="A2" s="6" t="s">
        <v>4</v>
      </c>
      <c r="B2" s="6"/>
      <c r="C2" s="6"/>
      <c r="D2" s="6"/>
      <c r="E2" s="6"/>
      <c r="F2" s="6"/>
      <c r="G2" s="6"/>
      <c r="H2" s="6"/>
      <c r="I2" s="6"/>
      <c r="J2" s="6"/>
      <c r="K2" s="6"/>
      <c r="L2" s="7"/>
      <c r="M2" s="8"/>
    </row>
    <row r="3" customFormat="false" ht="45" hidden="false" customHeight="true" outlineLevel="0" collapsed="false">
      <c r="A3" s="6"/>
      <c r="B3" s="6"/>
      <c r="C3" s="6"/>
      <c r="D3" s="6"/>
      <c r="E3" s="6"/>
      <c r="F3" s="6"/>
      <c r="G3" s="6"/>
      <c r="H3" s="6"/>
      <c r="I3" s="6"/>
      <c r="J3" s="6"/>
      <c r="K3" s="6"/>
      <c r="M3" s="8"/>
    </row>
    <row r="4" customFormat="false" ht="45" hidden="false" customHeight="true" outlineLevel="0" collapsed="false">
      <c r="A4" s="6" t="s">
        <v>5</v>
      </c>
      <c r="B4" s="6"/>
      <c r="C4" s="6"/>
      <c r="D4" s="6"/>
      <c r="E4" s="6"/>
      <c r="F4" s="6"/>
      <c r="G4" s="6"/>
      <c r="H4" s="6"/>
      <c r="I4" s="6"/>
      <c r="J4" s="6"/>
      <c r="K4" s="6"/>
      <c r="M4" s="8"/>
    </row>
    <row r="5" customFormat="false" ht="45" hidden="false" customHeight="true" outlineLevel="0" collapsed="false">
      <c r="A5" s="6"/>
      <c r="B5" s="6"/>
      <c r="C5" s="6"/>
      <c r="D5" s="6"/>
      <c r="E5" s="6"/>
      <c r="F5" s="6"/>
      <c r="G5" s="6"/>
      <c r="H5" s="6"/>
      <c r="I5" s="6"/>
      <c r="J5" s="6"/>
      <c r="K5" s="6"/>
      <c r="M5" s="8"/>
    </row>
    <row r="6" customFormat="false" ht="21.75" hidden="false" customHeight="true" outlineLevel="0" collapsed="false">
      <c r="A6" s="9"/>
      <c r="B6" s="9"/>
      <c r="C6" s="9"/>
      <c r="D6" s="9"/>
      <c r="E6" s="9"/>
      <c r="F6" s="9"/>
      <c r="G6" s="9"/>
      <c r="H6" s="9"/>
      <c r="I6" s="10" t="s">
        <v>6</v>
      </c>
      <c r="J6" s="11" t="s">
        <v>7</v>
      </c>
      <c r="K6" s="12" t="s">
        <v>8</v>
      </c>
      <c r="L6" s="12"/>
      <c r="M6" s="12"/>
    </row>
    <row r="7" customFormat="false" ht="27.75" hidden="false" customHeight="true" outlineLevel="0" collapsed="false">
      <c r="A7" s="9"/>
      <c r="B7" s="13" t="s">
        <v>9</v>
      </c>
      <c r="C7" s="13" t="s">
        <v>10</v>
      </c>
      <c r="D7" s="13" t="s">
        <v>11</v>
      </c>
      <c r="E7" s="13" t="s">
        <v>12</v>
      </c>
      <c r="F7" s="13" t="s">
        <v>13</v>
      </c>
      <c r="G7" s="13" t="s">
        <v>14</v>
      </c>
      <c r="H7" s="13" t="s">
        <v>15</v>
      </c>
      <c r="I7" s="10"/>
      <c r="J7" s="11"/>
      <c r="K7" s="12"/>
      <c r="L7" s="12"/>
      <c r="M7" s="12"/>
    </row>
    <row r="8" customFormat="false" ht="27.75" hidden="false" customHeight="true" outlineLevel="0" collapsed="false">
      <c r="A8" s="9"/>
      <c r="B8" s="14" t="n">
        <v>45047</v>
      </c>
      <c r="C8" s="14" t="n">
        <f aca="false">B8+1</f>
        <v>45048</v>
      </c>
      <c r="D8" s="14" t="n">
        <f aca="false">C8+1</f>
        <v>45049</v>
      </c>
      <c r="E8" s="14" t="n">
        <f aca="false">D8+1</f>
        <v>45050</v>
      </c>
      <c r="F8" s="14" t="n">
        <f aca="false">E8+1</f>
        <v>45051</v>
      </c>
      <c r="G8" s="14" t="n">
        <f aca="false">F8+1</f>
        <v>45052</v>
      </c>
      <c r="H8" s="14" t="n">
        <f aca="false">G8+1</f>
        <v>45053</v>
      </c>
      <c r="I8" s="15"/>
      <c r="J8" s="16"/>
      <c r="K8" s="17"/>
      <c r="L8" s="17"/>
      <c r="M8" s="17"/>
    </row>
    <row r="9" customFormat="false" ht="27.75" hidden="false" customHeight="true" outlineLevel="0" collapsed="false">
      <c r="A9" s="18" t="s">
        <v>16</v>
      </c>
      <c r="B9" s="19"/>
      <c r="C9" s="19"/>
      <c r="D9" s="19"/>
      <c r="E9" s="19"/>
      <c r="F9" s="19"/>
      <c r="G9" s="19"/>
      <c r="H9" s="19"/>
      <c r="I9" s="20" t="n">
        <f aca="false">SUM(B9:H9)</f>
        <v>0</v>
      </c>
      <c r="J9" s="21" t="str">
        <f aca="false">IF(I9&lt;100,"100回未満","100回以上")</f>
        <v>100回未満</v>
      </c>
      <c r="K9" s="17"/>
      <c r="L9" s="17"/>
      <c r="M9" s="17"/>
    </row>
    <row r="10" customFormat="false" ht="27.75" hidden="false" customHeight="true" outlineLevel="0" collapsed="false">
      <c r="A10" s="18" t="s">
        <v>17</v>
      </c>
      <c r="B10" s="19"/>
      <c r="C10" s="19"/>
      <c r="D10" s="19"/>
      <c r="E10" s="19"/>
      <c r="F10" s="19"/>
      <c r="G10" s="19"/>
      <c r="H10" s="19"/>
      <c r="I10" s="22" t="str">
        <f aca="false">IF(COUNTIF(B10:H10,"有")&gt;=1,"〇","×")</f>
        <v>×</v>
      </c>
      <c r="J10" s="23"/>
      <c r="K10" s="17"/>
      <c r="L10" s="17"/>
      <c r="M10" s="17"/>
    </row>
    <row r="11" customFormat="false" ht="27.75" hidden="false" customHeight="true" outlineLevel="0" collapsed="false">
      <c r="A11" s="18" t="s">
        <v>18</v>
      </c>
      <c r="B11" s="24"/>
      <c r="C11" s="24"/>
      <c r="D11" s="19"/>
      <c r="E11" s="19"/>
      <c r="F11" s="19"/>
      <c r="G11" s="19"/>
      <c r="H11" s="19"/>
      <c r="I11" s="22" t="str">
        <f aca="false">IF(COUNTIF(B11:H11,"有")&gt;=1,"〇","×")</f>
        <v>×</v>
      </c>
      <c r="J11" s="23"/>
      <c r="K11" s="17"/>
      <c r="L11" s="17"/>
      <c r="M11" s="17"/>
    </row>
    <row r="12" customFormat="false" ht="27.75" hidden="false" customHeight="true" outlineLevel="0" collapsed="false">
      <c r="A12" s="25"/>
      <c r="B12" s="14" t="n">
        <f aca="false">H8+1</f>
        <v>45054</v>
      </c>
      <c r="C12" s="14" t="n">
        <f aca="false">B12+1</f>
        <v>45055</v>
      </c>
      <c r="D12" s="14" t="n">
        <f aca="false">C12+1</f>
        <v>45056</v>
      </c>
      <c r="E12" s="14" t="n">
        <f aca="false">D12+1</f>
        <v>45057</v>
      </c>
      <c r="F12" s="14" t="n">
        <f aca="false">E12+1</f>
        <v>45058</v>
      </c>
      <c r="G12" s="14" t="n">
        <f aca="false">F12+1</f>
        <v>45059</v>
      </c>
      <c r="H12" s="14" t="n">
        <f aca="false">G12+1</f>
        <v>45060</v>
      </c>
      <c r="I12" s="20"/>
      <c r="J12" s="23"/>
      <c r="K12" s="17"/>
      <c r="L12" s="17"/>
      <c r="M12" s="17"/>
    </row>
    <row r="13" customFormat="false" ht="27.75" hidden="false" customHeight="true" outlineLevel="0" collapsed="false">
      <c r="A13" s="18" t="s">
        <v>16</v>
      </c>
      <c r="B13" s="19"/>
      <c r="C13" s="19"/>
      <c r="D13" s="19"/>
      <c r="E13" s="19"/>
      <c r="F13" s="19"/>
      <c r="G13" s="19"/>
      <c r="H13" s="19"/>
      <c r="I13" s="20" t="n">
        <f aca="false">SUM(B13:H13)</f>
        <v>0</v>
      </c>
      <c r="J13" s="21" t="str">
        <f aca="false">IF(I13&lt;100,"100回未満","100回以上")</f>
        <v>100回未満</v>
      </c>
      <c r="K13" s="17"/>
      <c r="L13" s="17"/>
      <c r="M13" s="17"/>
    </row>
    <row r="14" customFormat="false" ht="27.75" hidden="false" customHeight="true" outlineLevel="0" collapsed="false">
      <c r="A14" s="18" t="s">
        <v>17</v>
      </c>
      <c r="B14" s="19"/>
      <c r="C14" s="19"/>
      <c r="D14" s="19"/>
      <c r="E14" s="19"/>
      <c r="F14" s="19"/>
      <c r="G14" s="19"/>
      <c r="H14" s="19"/>
      <c r="I14" s="26" t="str">
        <f aca="false">IF(COUNTIF(B14:H14,"有")&gt;=1,"〇","×")</f>
        <v>×</v>
      </c>
      <c r="J14" s="23"/>
      <c r="K14" s="17"/>
      <c r="L14" s="17"/>
      <c r="M14" s="17"/>
    </row>
    <row r="15" customFormat="false" ht="27.75" hidden="false" customHeight="true" outlineLevel="0" collapsed="false">
      <c r="A15" s="18" t="s">
        <v>18</v>
      </c>
      <c r="B15" s="24"/>
      <c r="C15" s="24"/>
      <c r="D15" s="24"/>
      <c r="E15" s="24"/>
      <c r="F15" s="24"/>
      <c r="G15" s="19"/>
      <c r="H15" s="19"/>
      <c r="I15" s="26" t="str">
        <f aca="false">IF(COUNTIF(B15:H15,"有")&gt;=1,"〇","×")</f>
        <v>×</v>
      </c>
      <c r="J15" s="23"/>
      <c r="K15" s="17"/>
      <c r="L15" s="17"/>
      <c r="M15" s="17"/>
    </row>
    <row r="16" customFormat="false" ht="27.75" hidden="false" customHeight="true" outlineLevel="0" collapsed="false">
      <c r="A16" s="25"/>
      <c r="B16" s="14" t="n">
        <f aca="false">H12+1</f>
        <v>45061</v>
      </c>
      <c r="C16" s="14" t="n">
        <f aca="false">B16+1</f>
        <v>45062</v>
      </c>
      <c r="D16" s="14" t="n">
        <f aca="false">C16+1</f>
        <v>45063</v>
      </c>
      <c r="E16" s="14" t="n">
        <f aca="false">D16+1</f>
        <v>45064</v>
      </c>
      <c r="F16" s="14" t="n">
        <f aca="false">E16+1</f>
        <v>45065</v>
      </c>
      <c r="G16" s="14" t="n">
        <f aca="false">F16+1</f>
        <v>45066</v>
      </c>
      <c r="H16" s="14" t="n">
        <f aca="false">G16+1</f>
        <v>45067</v>
      </c>
      <c r="I16" s="20"/>
      <c r="J16" s="23"/>
      <c r="K16" s="17"/>
      <c r="L16" s="17"/>
      <c r="M16" s="17"/>
    </row>
    <row r="17" customFormat="false" ht="27.75" hidden="false" customHeight="true" outlineLevel="0" collapsed="false">
      <c r="A17" s="18" t="s">
        <v>16</v>
      </c>
      <c r="B17" s="19"/>
      <c r="C17" s="19"/>
      <c r="D17" s="19"/>
      <c r="E17" s="19"/>
      <c r="F17" s="19"/>
      <c r="G17" s="19"/>
      <c r="H17" s="19"/>
      <c r="I17" s="20" t="n">
        <f aca="false">SUM(B17:H17)</f>
        <v>0</v>
      </c>
      <c r="J17" s="21" t="str">
        <f aca="false">IF(I17&lt;100,"100回未満","100回以上")</f>
        <v>100回未満</v>
      </c>
      <c r="K17" s="17"/>
      <c r="L17" s="17"/>
      <c r="M17" s="17"/>
    </row>
    <row r="18" customFormat="false" ht="27.75" hidden="false" customHeight="true" outlineLevel="0" collapsed="false">
      <c r="A18" s="18" t="s">
        <v>17</v>
      </c>
      <c r="B18" s="19"/>
      <c r="C18" s="19"/>
      <c r="D18" s="19"/>
      <c r="E18" s="19"/>
      <c r="F18" s="19"/>
      <c r="G18" s="19"/>
      <c r="H18" s="19"/>
      <c r="I18" s="26" t="str">
        <f aca="false">IF(COUNTIF(B18:H18,"有")&gt;=1,"〇","×")</f>
        <v>×</v>
      </c>
      <c r="J18" s="23"/>
      <c r="K18" s="17"/>
      <c r="L18" s="17"/>
      <c r="M18" s="17"/>
    </row>
    <row r="19" customFormat="false" ht="27.75" hidden="false" customHeight="true" outlineLevel="0" collapsed="false">
      <c r="A19" s="18" t="s">
        <v>18</v>
      </c>
      <c r="B19" s="24"/>
      <c r="C19" s="24"/>
      <c r="D19" s="24"/>
      <c r="E19" s="24"/>
      <c r="F19" s="24"/>
      <c r="G19" s="19"/>
      <c r="H19" s="19"/>
      <c r="I19" s="26" t="str">
        <f aca="false">IF(COUNTIF(B19:H19,"有")&gt;=1,"〇","×")</f>
        <v>×</v>
      </c>
      <c r="J19" s="23"/>
      <c r="K19" s="17"/>
      <c r="L19" s="17"/>
      <c r="M19" s="17"/>
    </row>
    <row r="20" customFormat="false" ht="27.75" hidden="false" customHeight="true" outlineLevel="0" collapsed="false">
      <c r="A20" s="25"/>
      <c r="B20" s="14" t="n">
        <f aca="false">H16+1</f>
        <v>45068</v>
      </c>
      <c r="C20" s="14" t="n">
        <f aca="false">B20+1</f>
        <v>45069</v>
      </c>
      <c r="D20" s="14" t="n">
        <f aca="false">C20+1</f>
        <v>45070</v>
      </c>
      <c r="E20" s="14" t="n">
        <f aca="false">D20+1</f>
        <v>45071</v>
      </c>
      <c r="F20" s="14" t="n">
        <f aca="false">E20+1</f>
        <v>45072</v>
      </c>
      <c r="G20" s="14" t="n">
        <f aca="false">F20+1</f>
        <v>45073</v>
      </c>
      <c r="H20" s="14" t="n">
        <f aca="false">G20+1</f>
        <v>45074</v>
      </c>
      <c r="I20" s="20"/>
      <c r="J20" s="23"/>
      <c r="K20" s="17"/>
      <c r="L20" s="17"/>
      <c r="M20" s="17"/>
    </row>
    <row r="21" customFormat="false" ht="27.75" hidden="false" customHeight="true" outlineLevel="0" collapsed="false">
      <c r="A21" s="18" t="s">
        <v>16</v>
      </c>
      <c r="B21" s="19"/>
      <c r="C21" s="19"/>
      <c r="D21" s="19"/>
      <c r="E21" s="19"/>
      <c r="F21" s="19"/>
      <c r="G21" s="19"/>
      <c r="H21" s="19"/>
      <c r="I21" s="20" t="n">
        <f aca="false">SUM(B21:H21)</f>
        <v>0</v>
      </c>
      <c r="J21" s="21" t="str">
        <f aca="false">IF(I21&lt;100,"100回未満","100回以上")</f>
        <v>100回未満</v>
      </c>
      <c r="K21" s="17"/>
      <c r="L21" s="17"/>
      <c r="M21" s="17"/>
    </row>
    <row r="22" customFormat="false" ht="27.75" hidden="false" customHeight="true" outlineLevel="0" collapsed="false">
      <c r="A22" s="18" t="s">
        <v>17</v>
      </c>
      <c r="B22" s="19"/>
      <c r="C22" s="19"/>
      <c r="D22" s="19"/>
      <c r="E22" s="19"/>
      <c r="F22" s="19"/>
      <c r="G22" s="19"/>
      <c r="H22" s="19"/>
      <c r="I22" s="26" t="str">
        <f aca="false">IF(COUNTIF(B22:H22,"有")&gt;=1,"〇","×")</f>
        <v>×</v>
      </c>
      <c r="J22" s="23"/>
      <c r="K22" s="17"/>
      <c r="L22" s="17"/>
      <c r="M22" s="17"/>
    </row>
    <row r="23" customFormat="false" ht="27.75" hidden="false" customHeight="true" outlineLevel="0" collapsed="false">
      <c r="A23" s="18" t="s">
        <v>18</v>
      </c>
      <c r="B23" s="24"/>
      <c r="C23" s="24"/>
      <c r="D23" s="24"/>
      <c r="E23" s="24"/>
      <c r="F23" s="24"/>
      <c r="G23" s="19"/>
      <c r="H23" s="19"/>
      <c r="I23" s="26" t="str">
        <f aca="false">IF(COUNTIF(B23:H23,"有")&gt;=1,"〇","×")</f>
        <v>×</v>
      </c>
      <c r="J23" s="23"/>
      <c r="K23" s="17"/>
      <c r="L23" s="17"/>
      <c r="M23" s="17"/>
    </row>
    <row r="24" customFormat="false" ht="27.75" hidden="false" customHeight="true" outlineLevel="0" collapsed="false">
      <c r="A24" s="25"/>
      <c r="B24" s="14" t="n">
        <f aca="false">H20+1</f>
        <v>45075</v>
      </c>
      <c r="C24" s="14" t="n">
        <f aca="false">B24+1</f>
        <v>45076</v>
      </c>
      <c r="D24" s="14" t="n">
        <f aca="false">C24+1</f>
        <v>45077</v>
      </c>
      <c r="E24" s="14" t="n">
        <f aca="false">D24+1</f>
        <v>45078</v>
      </c>
      <c r="F24" s="14" t="n">
        <f aca="false">E24+1</f>
        <v>45079</v>
      </c>
      <c r="G24" s="14" t="n">
        <f aca="false">F24+1</f>
        <v>45080</v>
      </c>
      <c r="H24" s="14" t="n">
        <f aca="false">G24+1</f>
        <v>45081</v>
      </c>
      <c r="I24" s="20"/>
      <c r="J24" s="23"/>
      <c r="K24" s="17"/>
      <c r="L24" s="17"/>
      <c r="M24" s="17"/>
    </row>
    <row r="25" customFormat="false" ht="27.75" hidden="false" customHeight="true" outlineLevel="0" collapsed="false">
      <c r="A25" s="18" t="s">
        <v>16</v>
      </c>
      <c r="B25" s="19" t="n">
        <v>5</v>
      </c>
      <c r="C25" s="19" t="n">
        <v>10</v>
      </c>
      <c r="D25" s="19" t="n">
        <v>10</v>
      </c>
      <c r="E25" s="19" t="n">
        <v>25</v>
      </c>
      <c r="F25" s="19" t="n">
        <v>10</v>
      </c>
      <c r="G25" s="19" t="n">
        <v>5</v>
      </c>
      <c r="H25" s="19" t="n">
        <v>0</v>
      </c>
      <c r="I25" s="20" t="n">
        <f aca="false">SUM(B25:H25)</f>
        <v>65</v>
      </c>
      <c r="J25" s="21" t="str">
        <f aca="false">IF(I25&lt;100,"100回未満","100回以上")</f>
        <v>100回未満</v>
      </c>
      <c r="K25" s="17"/>
      <c r="L25" s="17"/>
      <c r="M25" s="17"/>
    </row>
    <row r="26" customFormat="false" ht="27.75" hidden="false" customHeight="true" outlineLevel="0" collapsed="false">
      <c r="A26" s="18" t="s">
        <v>17</v>
      </c>
      <c r="B26" s="19"/>
      <c r="C26" s="19"/>
      <c r="D26" s="19"/>
      <c r="E26" s="19"/>
      <c r="F26" s="19"/>
      <c r="G26" s="19"/>
      <c r="H26" s="19"/>
      <c r="I26" s="26" t="str">
        <f aca="false">IF(COUNTIF(B26:H26,"有")&gt;=1,"〇","×")</f>
        <v>×</v>
      </c>
      <c r="J26" s="23"/>
      <c r="K26" s="17"/>
      <c r="L26" s="17"/>
      <c r="M26" s="17"/>
    </row>
    <row r="27" customFormat="false" ht="27.75" hidden="false" customHeight="true" outlineLevel="0" collapsed="false">
      <c r="A27" s="18" t="s">
        <v>18</v>
      </c>
      <c r="B27" s="24"/>
      <c r="C27" s="24"/>
      <c r="D27" s="24"/>
      <c r="E27" s="24"/>
      <c r="F27" s="24"/>
      <c r="G27" s="19" t="s">
        <v>19</v>
      </c>
      <c r="H27" s="19"/>
      <c r="I27" s="26" t="str">
        <f aca="false">IF(COUNTIF(B27:H27,"有")&gt;=1,"〇","×")</f>
        <v>〇</v>
      </c>
      <c r="J27" s="23"/>
      <c r="K27" s="17"/>
      <c r="L27" s="17"/>
      <c r="M27" s="17"/>
    </row>
    <row r="28" customFormat="false" ht="27.75" hidden="false" customHeight="true" outlineLevel="0" collapsed="false">
      <c r="A28" s="25"/>
      <c r="B28" s="14" t="n">
        <f aca="false">H24+1</f>
        <v>45082</v>
      </c>
      <c r="C28" s="14" t="n">
        <f aca="false">B28+1</f>
        <v>45083</v>
      </c>
      <c r="D28" s="14" t="n">
        <f aca="false">C28+1</f>
        <v>45084</v>
      </c>
      <c r="E28" s="14" t="n">
        <f aca="false">D28+1</f>
        <v>45085</v>
      </c>
      <c r="F28" s="14" t="n">
        <f aca="false">E28+1</f>
        <v>45086</v>
      </c>
      <c r="G28" s="14" t="n">
        <f aca="false">F28+1</f>
        <v>45087</v>
      </c>
      <c r="H28" s="14" t="n">
        <f aca="false">G28+1</f>
        <v>45088</v>
      </c>
      <c r="I28" s="20"/>
      <c r="J28" s="23"/>
      <c r="K28" s="17"/>
      <c r="L28" s="17"/>
      <c r="M28" s="17"/>
    </row>
    <row r="29" customFormat="false" ht="27.75" hidden="false" customHeight="true" outlineLevel="0" collapsed="false">
      <c r="A29" s="18" t="s">
        <v>16</v>
      </c>
      <c r="B29" s="19" t="n">
        <v>15</v>
      </c>
      <c r="C29" s="19" t="n">
        <v>25</v>
      </c>
      <c r="D29" s="19" t="n">
        <v>25</v>
      </c>
      <c r="E29" s="19" t="n">
        <v>25</v>
      </c>
      <c r="F29" s="19" t="n">
        <v>15</v>
      </c>
      <c r="G29" s="19" t="n">
        <v>20</v>
      </c>
      <c r="H29" s="19" t="n">
        <v>0</v>
      </c>
      <c r="I29" s="20" t="n">
        <f aca="false">SUM(B29:H29)</f>
        <v>125</v>
      </c>
      <c r="J29" s="21" t="str">
        <f aca="false">IF(I29&lt;100,"100回未満","100回以上")</f>
        <v>100回以上</v>
      </c>
      <c r="K29" s="17"/>
      <c r="L29" s="17"/>
      <c r="M29" s="17"/>
    </row>
    <row r="30" customFormat="false" ht="27.75" hidden="false" customHeight="true" outlineLevel="0" collapsed="false">
      <c r="A30" s="18" t="s">
        <v>17</v>
      </c>
      <c r="B30" s="19"/>
      <c r="C30" s="19"/>
      <c r="D30" s="19"/>
      <c r="E30" s="19"/>
      <c r="F30" s="19"/>
      <c r="G30" s="19"/>
      <c r="H30" s="19"/>
      <c r="I30" s="26" t="str">
        <f aca="false">IF(COUNTIF(B30:H30,"有")&gt;=1,"〇","×")</f>
        <v>×</v>
      </c>
      <c r="J30" s="23"/>
      <c r="K30" s="17"/>
      <c r="L30" s="17"/>
      <c r="M30" s="17"/>
    </row>
    <row r="31" customFormat="false" ht="27.75" hidden="false" customHeight="true" outlineLevel="0" collapsed="false">
      <c r="A31" s="18" t="s">
        <v>18</v>
      </c>
      <c r="B31" s="24"/>
      <c r="C31" s="24"/>
      <c r="D31" s="24"/>
      <c r="E31" s="24"/>
      <c r="F31" s="24"/>
      <c r="G31" s="19" t="s">
        <v>19</v>
      </c>
      <c r="H31" s="19"/>
      <c r="I31" s="26" t="str">
        <f aca="false">IF(COUNTIF(B31:H31,"有")&gt;=1,"〇","×")</f>
        <v>〇</v>
      </c>
      <c r="J31" s="23"/>
      <c r="K31" s="17"/>
      <c r="L31" s="17"/>
      <c r="M31" s="17"/>
    </row>
    <row r="32" customFormat="false" ht="27.75" hidden="false" customHeight="true" outlineLevel="0" collapsed="false">
      <c r="A32" s="25"/>
      <c r="B32" s="14" t="n">
        <f aca="false">H28+1</f>
        <v>45089</v>
      </c>
      <c r="C32" s="14" t="n">
        <f aca="false">B32+1</f>
        <v>45090</v>
      </c>
      <c r="D32" s="14" t="n">
        <f aca="false">C32+1</f>
        <v>45091</v>
      </c>
      <c r="E32" s="14" t="n">
        <f aca="false">D32+1</f>
        <v>45092</v>
      </c>
      <c r="F32" s="14" t="n">
        <f aca="false">E32+1</f>
        <v>45093</v>
      </c>
      <c r="G32" s="14" t="n">
        <f aca="false">F32+1</f>
        <v>45094</v>
      </c>
      <c r="H32" s="14" t="n">
        <f aca="false">G32+1</f>
        <v>45095</v>
      </c>
      <c r="I32" s="20"/>
      <c r="J32" s="23"/>
      <c r="K32" s="17"/>
      <c r="L32" s="17"/>
      <c r="M32" s="17"/>
    </row>
    <row r="33" customFormat="false" ht="27.75" hidden="false" customHeight="true" outlineLevel="0" collapsed="false">
      <c r="A33" s="18" t="s">
        <v>16</v>
      </c>
      <c r="B33" s="19" t="n">
        <v>35</v>
      </c>
      <c r="C33" s="19" t="n">
        <v>5</v>
      </c>
      <c r="D33" s="19" t="n">
        <v>10</v>
      </c>
      <c r="E33" s="19" t="n">
        <v>15</v>
      </c>
      <c r="F33" s="19" t="n">
        <v>50</v>
      </c>
      <c r="G33" s="19" t="n">
        <v>0</v>
      </c>
      <c r="H33" s="19" t="n">
        <v>0</v>
      </c>
      <c r="I33" s="20" t="n">
        <f aca="false">SUM(B33:H33)</f>
        <v>115</v>
      </c>
      <c r="J33" s="21" t="str">
        <f aca="false">IF(I33&lt;100,"100回未満","100回以上")</f>
        <v>100回以上</v>
      </c>
      <c r="K33" s="17"/>
      <c r="L33" s="17"/>
      <c r="M33" s="17"/>
      <c r="N33" s="27" t="str">
        <f aca="false">IF(I33&lt;100,IF(OR(J33="100回以上",J33="150回以上"),"エラー。接種回数と回数区分が一致しません",""),IF(I33&lt;150,IF(OR(J33="100回未満",J33="150回以上"),"エラー。接種回数と回数区分が一致しません",""),IF(J33="100回未満","エラー。接種回数と回数区分が一致しません","")))</f>
        <v/>
      </c>
    </row>
    <row r="34" customFormat="false" ht="27.75" hidden="false" customHeight="true" outlineLevel="0" collapsed="false">
      <c r="A34" s="18" t="s">
        <v>17</v>
      </c>
      <c r="B34" s="19"/>
      <c r="C34" s="19"/>
      <c r="D34" s="19"/>
      <c r="E34" s="19"/>
      <c r="F34" s="19" t="s">
        <v>19</v>
      </c>
      <c r="G34" s="19"/>
      <c r="H34" s="19"/>
      <c r="I34" s="26" t="str">
        <f aca="false">IF(COUNTIF(B34:H34,"有")&gt;=1,"〇","×")</f>
        <v>〇</v>
      </c>
      <c r="J34" s="23"/>
      <c r="K34" s="17"/>
      <c r="L34" s="17"/>
      <c r="M34" s="17"/>
      <c r="N34" s="27"/>
    </row>
    <row r="35" customFormat="false" ht="27.75" hidden="false" customHeight="true" outlineLevel="0" collapsed="false">
      <c r="A35" s="18" t="s">
        <v>18</v>
      </c>
      <c r="B35" s="24"/>
      <c r="C35" s="24"/>
      <c r="D35" s="24"/>
      <c r="E35" s="24"/>
      <c r="F35" s="24"/>
      <c r="G35" s="19"/>
      <c r="H35" s="19"/>
      <c r="I35" s="26" t="str">
        <f aca="false">IF(COUNTIF(B35:H35,"有")&gt;=1,"〇","×")</f>
        <v>×</v>
      </c>
      <c r="J35" s="23"/>
      <c r="K35" s="17"/>
      <c r="L35" s="17"/>
      <c r="M35" s="17"/>
      <c r="N35" s="27"/>
    </row>
    <row r="36" customFormat="false" ht="27.75" hidden="false" customHeight="true" outlineLevel="0" collapsed="false">
      <c r="A36" s="25"/>
      <c r="B36" s="14" t="n">
        <f aca="false">H32+1</f>
        <v>45096</v>
      </c>
      <c r="C36" s="14" t="n">
        <f aca="false">B36+1</f>
        <v>45097</v>
      </c>
      <c r="D36" s="14" t="n">
        <f aca="false">C36+1</f>
        <v>45098</v>
      </c>
      <c r="E36" s="14" t="n">
        <f aca="false">D36+1</f>
        <v>45099</v>
      </c>
      <c r="F36" s="14" t="n">
        <f aca="false">E36+1</f>
        <v>45100</v>
      </c>
      <c r="G36" s="14" t="n">
        <f aca="false">F36+1</f>
        <v>45101</v>
      </c>
      <c r="H36" s="14" t="n">
        <f aca="false">G36+1</f>
        <v>45102</v>
      </c>
      <c r="I36" s="20"/>
      <c r="J36" s="23"/>
      <c r="K36" s="17"/>
      <c r="L36" s="17"/>
      <c r="M36" s="17"/>
      <c r="N36" s="27"/>
    </row>
    <row r="37" customFormat="false" ht="27.75" hidden="false" customHeight="true" outlineLevel="0" collapsed="false">
      <c r="A37" s="18" t="s">
        <v>16</v>
      </c>
      <c r="B37" s="19" t="n">
        <v>40</v>
      </c>
      <c r="C37" s="19" t="n">
        <v>40</v>
      </c>
      <c r="D37" s="19" t="n">
        <v>30</v>
      </c>
      <c r="E37" s="19" t="n">
        <v>25</v>
      </c>
      <c r="F37" s="19" t="n">
        <v>50</v>
      </c>
      <c r="G37" s="19"/>
      <c r="H37" s="19"/>
      <c r="I37" s="20" t="n">
        <f aca="false">SUM(B37:H37)</f>
        <v>185</v>
      </c>
      <c r="J37" s="21" t="str">
        <f aca="false">IF(I37&lt;100,"100回未満","100回以上")</f>
        <v>100回以上</v>
      </c>
      <c r="K37" s="17"/>
      <c r="L37" s="17"/>
      <c r="M37" s="17"/>
      <c r="N37" s="27" t="str">
        <f aca="false">IF(I37&lt;100,IF(OR(J37="100回以上",J37="150回以上"),"エラー。接種回数と回数区分が一致しません",""),IF(I37&lt;150,IF(OR(J37="100回未満",J37="150回以上"),"エラー。接種回数と回数区分が一致しません",""),IF(J37="100回未満","エラー。接種回数と回数区分が一致しません","")))</f>
        <v/>
      </c>
    </row>
    <row r="38" customFormat="false" ht="27.75" hidden="false" customHeight="true" outlineLevel="0" collapsed="false">
      <c r="A38" s="18" t="s">
        <v>17</v>
      </c>
      <c r="B38" s="19"/>
      <c r="C38" s="19"/>
      <c r="D38" s="19"/>
      <c r="E38" s="19"/>
      <c r="F38" s="19" t="s">
        <v>19</v>
      </c>
      <c r="G38" s="19"/>
      <c r="H38" s="19"/>
      <c r="I38" s="26" t="str">
        <f aca="false">IF(COUNTIF(B38:H38,"有")&gt;=1,"〇","×")</f>
        <v>〇</v>
      </c>
      <c r="J38" s="23"/>
      <c r="K38" s="17"/>
      <c r="L38" s="17"/>
      <c r="M38" s="17"/>
      <c r="N38" s="27"/>
    </row>
    <row r="39" customFormat="false" ht="27.75" hidden="false" customHeight="true" outlineLevel="0" collapsed="false">
      <c r="A39" s="18" t="s">
        <v>18</v>
      </c>
      <c r="B39" s="24"/>
      <c r="C39" s="24"/>
      <c r="D39" s="24"/>
      <c r="E39" s="24"/>
      <c r="F39" s="24"/>
      <c r="G39" s="19"/>
      <c r="H39" s="19"/>
      <c r="I39" s="26" t="str">
        <f aca="false">IF(COUNTIF(B39:H39,"有")&gt;=1,"〇","×")</f>
        <v>×</v>
      </c>
      <c r="J39" s="23"/>
      <c r="K39" s="17"/>
      <c r="L39" s="17"/>
      <c r="M39" s="17"/>
      <c r="N39" s="27"/>
    </row>
    <row r="40" customFormat="false" ht="27.75" hidden="false" customHeight="true" outlineLevel="0" collapsed="false">
      <c r="A40" s="25"/>
      <c r="B40" s="14" t="n">
        <f aca="false">H36+1</f>
        <v>45103</v>
      </c>
      <c r="C40" s="14" t="n">
        <f aca="false">B40+1</f>
        <v>45104</v>
      </c>
      <c r="D40" s="14" t="n">
        <f aca="false">C40+1</f>
        <v>45105</v>
      </c>
      <c r="E40" s="14" t="n">
        <f aca="false">D40+1</f>
        <v>45106</v>
      </c>
      <c r="F40" s="14" t="n">
        <f aca="false">E40+1</f>
        <v>45107</v>
      </c>
      <c r="G40" s="14" t="n">
        <f aca="false">F40+1</f>
        <v>45108</v>
      </c>
      <c r="H40" s="14" t="n">
        <f aca="false">G40+1</f>
        <v>45109</v>
      </c>
      <c r="I40" s="20"/>
      <c r="J40" s="23"/>
      <c r="K40" s="17"/>
      <c r="L40" s="17"/>
      <c r="M40" s="17"/>
      <c r="N40" s="27"/>
    </row>
    <row r="41" customFormat="false" ht="27.75" hidden="false" customHeight="true" outlineLevel="0" collapsed="false">
      <c r="A41" s="18" t="s">
        <v>16</v>
      </c>
      <c r="B41" s="19" t="n">
        <v>20</v>
      </c>
      <c r="C41" s="19" t="n">
        <v>25</v>
      </c>
      <c r="D41" s="19" t="n">
        <v>10</v>
      </c>
      <c r="E41" s="19" t="n">
        <v>15</v>
      </c>
      <c r="F41" s="19" t="n">
        <v>30</v>
      </c>
      <c r="G41" s="19"/>
      <c r="H41" s="19"/>
      <c r="I41" s="20" t="n">
        <f aca="false">SUM(B41:H41)</f>
        <v>100</v>
      </c>
      <c r="J41" s="21" t="str">
        <f aca="false">IF(I41&lt;100,"100回未満","100回以上")</f>
        <v>100回以上</v>
      </c>
      <c r="K41" s="17"/>
      <c r="L41" s="17"/>
      <c r="M41" s="17"/>
      <c r="N41" s="27" t="str">
        <f aca="false">IF(I41&lt;100,IF(OR(J41="100回以上",J41="150回以上"),"エラー。接種回数と回数区分が一致しません",""),IF(I41&lt;150,IF(OR(J41="100回未満",J41="150回以上"),"エラー。接種回数と回数区分が一致しません",""),IF(J41="100回未満","エラー。接種回数と回数区分が一致しません","")))</f>
        <v/>
      </c>
    </row>
    <row r="42" customFormat="false" ht="27.75" hidden="false" customHeight="true" outlineLevel="0" collapsed="false">
      <c r="A42" s="18" t="s">
        <v>17</v>
      </c>
      <c r="B42" s="19"/>
      <c r="C42" s="19"/>
      <c r="D42" s="19"/>
      <c r="E42" s="19"/>
      <c r="F42" s="19"/>
      <c r="G42" s="19"/>
      <c r="H42" s="19"/>
      <c r="I42" s="26" t="str">
        <f aca="false">IF(COUNTIF(B42:H42,"有")&gt;=1,"〇","×")</f>
        <v>×</v>
      </c>
      <c r="J42" s="23"/>
      <c r="K42" s="17"/>
      <c r="L42" s="17"/>
      <c r="M42" s="17"/>
      <c r="N42" s="27"/>
    </row>
    <row r="43" customFormat="false" ht="27.75" hidden="false" customHeight="true" outlineLevel="0" collapsed="false">
      <c r="A43" s="18" t="s">
        <v>18</v>
      </c>
      <c r="B43" s="24"/>
      <c r="C43" s="24"/>
      <c r="D43" s="24"/>
      <c r="E43" s="24"/>
      <c r="F43" s="24"/>
      <c r="G43" s="19"/>
      <c r="H43" s="19"/>
      <c r="I43" s="26" t="str">
        <f aca="false">IF(COUNTIF(B43:H43,"有")&gt;=1,"〇","×")</f>
        <v>×</v>
      </c>
      <c r="J43" s="23"/>
      <c r="K43" s="17"/>
      <c r="L43" s="17"/>
      <c r="M43" s="17"/>
      <c r="N43" s="27"/>
    </row>
    <row r="44" customFormat="false" ht="27" hidden="false" customHeight="true" outlineLevel="0" collapsed="false">
      <c r="A44" s="9"/>
      <c r="B44" s="9"/>
      <c r="D44" s="28" t="s">
        <v>20</v>
      </c>
      <c r="E44" s="28"/>
      <c r="F44" s="28"/>
      <c r="G44" s="28"/>
      <c r="H44" s="28"/>
      <c r="I44" s="29" t="n">
        <f aca="false">SUM(I9,I13,I17,I21,I25,I29,I33,I37,I41)</f>
        <v>590</v>
      </c>
      <c r="J44" s="30"/>
      <c r="K44" s="30"/>
      <c r="L44" s="30"/>
      <c r="M44" s="27"/>
    </row>
    <row r="45" customFormat="false" ht="27" hidden="false" customHeight="true" outlineLevel="0" collapsed="false">
      <c r="A45" s="9"/>
      <c r="B45" s="9"/>
      <c r="D45" s="31"/>
      <c r="E45" s="31"/>
      <c r="F45" s="31"/>
      <c r="G45" s="31"/>
      <c r="H45" s="31"/>
      <c r="I45" s="32"/>
      <c r="J45" s="30"/>
      <c r="K45" s="30"/>
      <c r="L45" s="30"/>
      <c r="M45" s="27"/>
    </row>
    <row r="46" customFormat="false" ht="27" hidden="false" customHeight="true" outlineLevel="0" collapsed="false">
      <c r="A46" s="33" t="s">
        <v>21</v>
      </c>
      <c r="B46" s="33"/>
      <c r="C46" s="33"/>
      <c r="D46" s="33"/>
      <c r="E46" s="33"/>
      <c r="F46" s="33"/>
      <c r="G46" s="33"/>
      <c r="H46" s="33"/>
      <c r="I46" s="33"/>
      <c r="J46" s="33"/>
      <c r="K46" s="33"/>
      <c r="L46" s="33"/>
      <c r="M46" s="33"/>
    </row>
    <row r="47" customFormat="false" ht="27" hidden="false" customHeight="true" outlineLevel="0" collapsed="false">
      <c r="A47" s="33"/>
      <c r="B47" s="33"/>
      <c r="C47" s="33"/>
      <c r="D47" s="33"/>
      <c r="E47" s="33"/>
      <c r="F47" s="33"/>
      <c r="G47" s="33"/>
      <c r="H47" s="33"/>
      <c r="I47" s="33"/>
      <c r="J47" s="33"/>
      <c r="K47" s="33"/>
      <c r="L47" s="33"/>
      <c r="M47" s="33"/>
    </row>
    <row r="48" customFormat="false" ht="27" hidden="false" customHeight="true" outlineLevel="0" collapsed="false">
      <c r="A48" s="33"/>
      <c r="B48" s="33"/>
      <c r="C48" s="33"/>
      <c r="D48" s="33"/>
      <c r="E48" s="33"/>
      <c r="F48" s="33"/>
      <c r="G48" s="33"/>
      <c r="H48" s="33"/>
      <c r="I48" s="33"/>
      <c r="J48" s="33"/>
      <c r="K48" s="33"/>
      <c r="L48" s="33"/>
      <c r="M48" s="33"/>
    </row>
    <row r="49" customFormat="false" ht="18.75" hidden="false" customHeight="true" outlineLevel="0" collapsed="false">
      <c r="A49" s="33"/>
      <c r="B49" s="33"/>
      <c r="C49" s="33"/>
      <c r="D49" s="33"/>
      <c r="E49" s="33"/>
      <c r="F49" s="33"/>
      <c r="G49" s="33"/>
      <c r="H49" s="33"/>
      <c r="I49" s="33"/>
      <c r="J49" s="33"/>
      <c r="K49" s="33"/>
      <c r="L49" s="33"/>
      <c r="M49" s="33"/>
    </row>
    <row r="50" customFormat="false" ht="27" hidden="false" customHeight="true" outlineLevel="0" collapsed="false">
      <c r="A50" s="34"/>
      <c r="B50" s="34"/>
      <c r="C50" s="34"/>
      <c r="D50" s="34"/>
      <c r="E50" s="34"/>
      <c r="F50" s="34"/>
      <c r="G50" s="34"/>
      <c r="H50" s="34"/>
      <c r="I50" s="34"/>
      <c r="J50" s="34"/>
      <c r="K50" s="34"/>
      <c r="L50" s="34"/>
      <c r="M50" s="34"/>
    </row>
    <row r="51" customFormat="false" ht="23.25" hidden="false" customHeight="true" outlineLevel="0" collapsed="false">
      <c r="A51" s="35"/>
      <c r="M51" s="27"/>
    </row>
    <row r="52" customFormat="false" ht="45" hidden="false" customHeight="false" outlineLevel="0" collapsed="false">
      <c r="A52" s="35"/>
      <c r="B52" s="36" t="s">
        <v>22</v>
      </c>
      <c r="H52" s="36"/>
      <c r="I52" s="37"/>
    </row>
    <row r="53" customFormat="false" ht="68.25" hidden="false" customHeight="true" outlineLevel="0" collapsed="false">
      <c r="A53" s="35"/>
      <c r="B53" s="38"/>
      <c r="C53" s="38"/>
      <c r="D53" s="38"/>
      <c r="E53" s="38"/>
      <c r="F53" s="38"/>
      <c r="G53" s="38"/>
      <c r="H53" s="38"/>
      <c r="I53" s="38"/>
      <c r="J53" s="38"/>
      <c r="K53" s="38"/>
      <c r="L53" s="38"/>
      <c r="M53" s="38"/>
    </row>
    <row r="54" customFormat="false" ht="68.25" hidden="false" customHeight="true" outlineLevel="0" collapsed="false">
      <c r="A54" s="35"/>
      <c r="B54" s="36"/>
      <c r="C54" s="39" t="str">
        <f aca="false">B1&amp;"     "</f>
        <v>ミラたんクリニック     </v>
      </c>
      <c r="D54" s="39"/>
      <c r="E54" s="39"/>
      <c r="F54" s="39"/>
      <c r="G54" s="39"/>
      <c r="H54" s="39"/>
      <c r="I54" s="39"/>
      <c r="J54" s="39"/>
      <c r="K54" s="39"/>
      <c r="L54" s="40" t="s">
        <v>23</v>
      </c>
    </row>
    <row r="55" customFormat="false" ht="42" hidden="false" customHeight="true" outlineLevel="0" collapsed="false">
      <c r="A55" s="41"/>
      <c r="B55" s="41"/>
      <c r="C55" s="41"/>
      <c r="D55" s="41"/>
      <c r="E55" s="41"/>
      <c r="F55" s="41"/>
      <c r="G55" s="41"/>
      <c r="H55" s="41"/>
      <c r="I55" s="42"/>
      <c r="J55" s="43"/>
      <c r="K55" s="43"/>
      <c r="L55" s="41"/>
      <c r="M55" s="44" t="s">
        <v>24</v>
      </c>
    </row>
    <row r="56" customFormat="false" ht="42" hidden="false" customHeight="true" outlineLevel="0" collapsed="false">
      <c r="A56" s="41"/>
      <c r="B56" s="41"/>
      <c r="C56" s="41"/>
      <c r="D56" s="41"/>
      <c r="E56" s="41"/>
      <c r="F56" s="41"/>
      <c r="G56" s="41"/>
      <c r="H56" s="41"/>
      <c r="I56" s="42"/>
      <c r="J56" s="43"/>
      <c r="K56" s="43"/>
      <c r="L56" s="41"/>
      <c r="M56" s="5" t="s">
        <v>25</v>
      </c>
    </row>
    <row r="57" customFormat="false" ht="36" hidden="false" customHeight="false" outlineLevel="0" collapsed="false">
      <c r="A57" s="45" t="s">
        <v>26</v>
      </c>
      <c r="B57" s="46" t="s">
        <v>27</v>
      </c>
      <c r="C57" s="46"/>
      <c r="D57" s="46"/>
      <c r="E57" s="46"/>
      <c r="F57" s="46"/>
      <c r="G57" s="46"/>
      <c r="H57" s="46"/>
      <c r="I57" s="42"/>
      <c r="J57" s="41"/>
      <c r="K57" s="46"/>
      <c r="L57" s="46"/>
      <c r="M57" s="46"/>
    </row>
    <row r="58" customFormat="false" ht="35.25" hidden="false" customHeight="false" outlineLevel="0" collapsed="false">
      <c r="A58" s="46"/>
      <c r="B58" s="46"/>
      <c r="C58" s="46"/>
      <c r="D58" s="46"/>
      <c r="E58" s="46"/>
      <c r="F58" s="46"/>
      <c r="G58" s="46"/>
      <c r="H58" s="47" t="s">
        <v>0</v>
      </c>
      <c r="I58" s="48"/>
      <c r="J58" s="47"/>
      <c r="K58" s="47" t="str">
        <f aca="false">B1&amp;"     "</f>
        <v>ミラたんクリニック     </v>
      </c>
      <c r="L58" s="47"/>
      <c r="M58" s="47"/>
      <c r="N58" s="49"/>
    </row>
    <row r="59" customFormat="false" ht="35.25" hidden="false" customHeight="false" outlineLevel="0" collapsed="false">
      <c r="A59" s="46"/>
      <c r="B59" s="46"/>
      <c r="C59" s="46"/>
      <c r="D59" s="46"/>
      <c r="E59" s="46"/>
      <c r="F59" s="46"/>
      <c r="G59" s="46"/>
      <c r="H59" s="47" t="s">
        <v>28</v>
      </c>
      <c r="I59" s="48"/>
      <c r="J59" s="47"/>
      <c r="K59" s="50" t="s">
        <v>29</v>
      </c>
      <c r="L59" s="50"/>
      <c r="M59" s="50"/>
      <c r="N59" s="51"/>
    </row>
    <row r="60" customFormat="false" ht="35.25" hidden="false" customHeight="false" outlineLevel="0" collapsed="false">
      <c r="A60" s="46"/>
      <c r="B60" s="46"/>
      <c r="C60" s="46"/>
      <c r="D60" s="46"/>
      <c r="E60" s="46"/>
      <c r="F60" s="46"/>
      <c r="G60" s="46"/>
      <c r="H60" s="47" t="s">
        <v>30</v>
      </c>
      <c r="I60" s="48"/>
      <c r="J60" s="47"/>
      <c r="K60" s="50" t="s">
        <v>31</v>
      </c>
      <c r="L60" s="50"/>
      <c r="M60" s="50"/>
      <c r="N60" s="51"/>
    </row>
    <row r="61" customFormat="false" ht="35.25" hidden="false" customHeight="false" outlineLevel="0" collapsed="false">
      <c r="A61" s="46"/>
      <c r="B61" s="46"/>
      <c r="C61" s="46"/>
      <c r="D61" s="46"/>
      <c r="E61" s="46"/>
      <c r="F61" s="46"/>
      <c r="G61" s="46"/>
      <c r="H61" s="47" t="s">
        <v>32</v>
      </c>
      <c r="I61" s="48"/>
      <c r="J61" s="47"/>
      <c r="K61" s="50" t="s">
        <v>33</v>
      </c>
      <c r="L61" s="50"/>
      <c r="M61" s="50"/>
      <c r="N61" s="51"/>
    </row>
    <row r="62" customFormat="false" ht="35.25" hidden="false" customHeight="false" outlineLevel="0" collapsed="false">
      <c r="A62" s="46"/>
      <c r="B62" s="46"/>
      <c r="C62" s="46"/>
      <c r="D62" s="46"/>
      <c r="E62" s="46"/>
      <c r="F62" s="46"/>
      <c r="G62" s="46"/>
      <c r="H62" s="46"/>
      <c r="I62" s="46"/>
      <c r="J62" s="46"/>
      <c r="K62" s="46"/>
      <c r="L62" s="46"/>
      <c r="M62" s="46"/>
    </row>
    <row r="63" customFormat="false" ht="39" hidden="false" customHeight="true" outlineLevel="0" collapsed="false">
      <c r="A63" s="52" t="s">
        <v>34</v>
      </c>
      <c r="B63" s="52"/>
      <c r="C63" s="52"/>
      <c r="D63" s="52"/>
      <c r="E63" s="52"/>
      <c r="F63" s="52"/>
      <c r="G63" s="52"/>
      <c r="H63" s="52"/>
      <c r="I63" s="52"/>
      <c r="J63" s="52"/>
      <c r="K63" s="52"/>
      <c r="L63" s="52"/>
      <c r="M63" s="52"/>
      <c r="N63" s="53"/>
    </row>
    <row r="64" customFormat="false" ht="45" hidden="false" customHeight="false" outlineLevel="0" collapsed="false">
      <c r="A64" s="52" t="s">
        <v>35</v>
      </c>
      <c r="B64" s="52"/>
      <c r="C64" s="52"/>
      <c r="D64" s="52"/>
      <c r="E64" s="52"/>
      <c r="F64" s="52"/>
      <c r="G64" s="52"/>
      <c r="H64" s="52"/>
      <c r="I64" s="52"/>
      <c r="J64" s="52"/>
      <c r="K64" s="52"/>
      <c r="L64" s="52"/>
      <c r="M64" s="52"/>
    </row>
    <row r="65" customFormat="false" ht="21.75" hidden="false" customHeight="false" outlineLevel="0" collapsed="false">
      <c r="A65" s="54"/>
      <c r="B65" s="54"/>
      <c r="C65" s="54"/>
      <c r="D65" s="54"/>
      <c r="E65" s="54"/>
      <c r="F65" s="54"/>
      <c r="G65" s="54"/>
      <c r="H65" s="54"/>
      <c r="I65" s="54"/>
      <c r="J65" s="54"/>
      <c r="K65" s="54"/>
      <c r="L65" s="54"/>
      <c r="M65" s="54"/>
    </row>
    <row r="66" customFormat="false" ht="75" hidden="false" customHeight="true" outlineLevel="0" collapsed="false">
      <c r="A66" s="55" t="s">
        <v>36</v>
      </c>
      <c r="B66" s="55"/>
      <c r="C66" s="55"/>
      <c r="D66" s="55"/>
      <c r="E66" s="55"/>
      <c r="F66" s="55"/>
      <c r="G66" s="55"/>
      <c r="H66" s="55"/>
      <c r="I66" s="55"/>
      <c r="J66" s="55"/>
      <c r="K66" s="55"/>
      <c r="L66" s="55"/>
      <c r="M66" s="55"/>
      <c r="N66" s="56"/>
    </row>
    <row r="67" customFormat="false" ht="18" hidden="false" customHeight="false" outlineLevel="0" collapsed="false">
      <c r="B67" s="57"/>
      <c r="C67" s="57"/>
      <c r="D67" s="57"/>
      <c r="E67" s="57"/>
      <c r="F67" s="57"/>
      <c r="G67" s="57"/>
      <c r="H67" s="57"/>
    </row>
    <row r="68" customFormat="false" ht="18" hidden="false" customHeight="false" outlineLevel="0" collapsed="false">
      <c r="B68" s="58"/>
      <c r="C68" s="51"/>
      <c r="D68" s="51"/>
      <c r="E68" s="51"/>
      <c r="F68" s="51"/>
      <c r="G68" s="59"/>
      <c r="H68" s="59"/>
    </row>
    <row r="69" customFormat="false" ht="45" hidden="false" customHeight="false" outlineLevel="0" collapsed="false">
      <c r="B69" s="60" t="s">
        <v>37</v>
      </c>
      <c r="C69" s="61"/>
      <c r="D69" s="61"/>
      <c r="E69" s="61"/>
      <c r="F69" s="62" t="n">
        <f aca="false">SUM(E89)</f>
        <v>850000</v>
      </c>
      <c r="G69" s="62"/>
      <c r="H69" s="62"/>
      <c r="I69" s="61" t="s">
        <v>38</v>
      </c>
      <c r="J69" s="61"/>
      <c r="K69" s="27"/>
      <c r="L69" s="27"/>
    </row>
    <row r="70" customFormat="false" ht="45" hidden="false" customHeight="false" outlineLevel="0" collapsed="false">
      <c r="B70" s="63"/>
      <c r="C70" s="64"/>
      <c r="D70" s="64"/>
      <c r="E70" s="64"/>
      <c r="F70" s="65"/>
      <c r="G70" s="65"/>
      <c r="H70" s="65"/>
      <c r="I70" s="64"/>
      <c r="J70" s="64"/>
      <c r="K70" s="27"/>
      <c r="L70" s="27"/>
    </row>
    <row r="71" customFormat="false" ht="59.25" hidden="false" customHeight="true" outlineLevel="0" collapsed="false">
      <c r="A71" s="66"/>
      <c r="B71" s="67" t="s">
        <v>39</v>
      </c>
      <c r="C71" s="67"/>
      <c r="D71" s="67"/>
      <c r="E71" s="67"/>
      <c r="F71" s="67"/>
      <c r="G71" s="67"/>
      <c r="H71" s="67"/>
      <c r="I71" s="67"/>
      <c r="J71" s="67"/>
      <c r="K71" s="67"/>
      <c r="L71" s="67"/>
      <c r="M71" s="67"/>
    </row>
    <row r="72" customFormat="false" ht="18" hidden="false" customHeight="true" outlineLevel="0" collapsed="false">
      <c r="A72" s="66"/>
      <c r="B72" s="68"/>
      <c r="C72" s="68"/>
      <c r="D72" s="68"/>
      <c r="E72" s="68"/>
      <c r="F72" s="68"/>
      <c r="G72" s="68"/>
      <c r="H72" s="68"/>
      <c r="I72" s="68"/>
      <c r="J72" s="68"/>
      <c r="K72" s="68"/>
      <c r="L72" s="68"/>
      <c r="M72" s="68"/>
    </row>
    <row r="73" customFormat="false" ht="26.25" hidden="false" customHeight="true" outlineLevel="0" collapsed="false">
      <c r="A73" s="69"/>
      <c r="B73" s="69"/>
      <c r="C73" s="69"/>
      <c r="D73" s="69"/>
      <c r="E73" s="69"/>
      <c r="F73" s="69"/>
      <c r="G73" s="69"/>
      <c r="H73" s="69"/>
      <c r="I73" s="69"/>
      <c r="J73" s="69"/>
      <c r="K73" s="69"/>
      <c r="L73" s="69"/>
      <c r="M73" s="69"/>
    </row>
    <row r="74" customFormat="false" ht="36" hidden="false" customHeight="false" outlineLevel="0" collapsed="false">
      <c r="A74" s="70" t="s">
        <v>40</v>
      </c>
      <c r="B74" s="70"/>
      <c r="C74" s="70"/>
      <c r="D74" s="70"/>
      <c r="E74" s="70"/>
      <c r="F74" s="71" t="n">
        <f aca="false">COUNTIF(J9:J43,"100回以上")</f>
        <v>4</v>
      </c>
      <c r="G74" s="71"/>
      <c r="H74" s="72"/>
      <c r="I74" s="70"/>
      <c r="J74" s="70"/>
      <c r="K74" s="70"/>
      <c r="L74" s="70"/>
      <c r="M74" s="70"/>
    </row>
    <row r="75" customFormat="false" ht="36" hidden="false" customHeight="false" outlineLevel="0" collapsed="false">
      <c r="A75" s="70" t="s">
        <v>41</v>
      </c>
      <c r="B75" s="70"/>
      <c r="C75" s="70"/>
      <c r="D75" s="70"/>
      <c r="E75" s="70"/>
      <c r="F75" s="71" t="n">
        <f aca="false">COUNTIF((B80:K88),"〇")</f>
        <v>4</v>
      </c>
      <c r="G75" s="71"/>
      <c r="H75" s="72"/>
      <c r="I75" s="70"/>
      <c r="J75" s="70"/>
      <c r="K75" s="70"/>
      <c r="L75" s="70"/>
      <c r="M75" s="70"/>
    </row>
    <row r="76" customFormat="false" ht="36.75" hidden="false" customHeight="false" outlineLevel="0" collapsed="false">
      <c r="A76" s="73"/>
      <c r="B76" s="74"/>
      <c r="C76" s="74"/>
      <c r="D76" s="74"/>
      <c r="E76" s="75"/>
      <c r="F76" s="76"/>
      <c r="G76" s="76"/>
      <c r="H76" s="27"/>
      <c r="I76" s="74"/>
      <c r="J76" s="74"/>
      <c r="K76" s="74"/>
      <c r="L76" s="74"/>
      <c r="M76" s="74"/>
    </row>
    <row r="77" customFormat="false" ht="41.25" hidden="false" customHeight="true" outlineLevel="0" collapsed="false">
      <c r="A77" s="77" t="s">
        <v>42</v>
      </c>
      <c r="B77" s="78" t="s">
        <v>43</v>
      </c>
      <c r="C77" s="78"/>
      <c r="D77" s="78"/>
      <c r="E77" s="78"/>
      <c r="F77" s="78"/>
      <c r="G77" s="78"/>
      <c r="H77" s="75"/>
      <c r="I77" s="75"/>
      <c r="J77" s="75"/>
      <c r="K77" s="79"/>
      <c r="L77" s="79"/>
      <c r="M77" s="79"/>
      <c r="O77" s="80"/>
    </row>
    <row r="78" customFormat="false" ht="60.75" hidden="false" customHeight="true" outlineLevel="0" collapsed="false">
      <c r="A78" s="81"/>
      <c r="B78" s="82" t="s">
        <v>44</v>
      </c>
      <c r="C78" s="83" t="s">
        <v>45</v>
      </c>
      <c r="D78" s="83"/>
      <c r="E78" s="84" t="s">
        <v>46</v>
      </c>
      <c r="F78" s="84"/>
      <c r="G78" s="84"/>
      <c r="H78" s="27"/>
      <c r="I78" s="85"/>
      <c r="J78" s="27"/>
      <c r="K78" s="86"/>
      <c r="L78" s="87"/>
      <c r="M78" s="88"/>
      <c r="N78" s="89"/>
      <c r="O78" s="89"/>
    </row>
    <row r="79" customFormat="false" ht="18.75" hidden="false" customHeight="true" outlineLevel="0" collapsed="false">
      <c r="A79" s="81"/>
      <c r="B79" s="82"/>
      <c r="C79" s="90" t="s">
        <v>47</v>
      </c>
      <c r="D79" s="90"/>
      <c r="E79" s="91" t="s">
        <v>48</v>
      </c>
      <c r="F79" s="91"/>
      <c r="G79" s="91"/>
      <c r="H79" s="27"/>
      <c r="I79" s="85"/>
      <c r="J79" s="27"/>
      <c r="K79" s="86"/>
      <c r="L79" s="92"/>
      <c r="M79" s="93"/>
      <c r="N79" s="89"/>
      <c r="O79" s="89"/>
    </row>
    <row r="80" customFormat="false" ht="35.25" hidden="false" customHeight="false" outlineLevel="0" collapsed="false">
      <c r="A80" s="94" t="s">
        <v>49</v>
      </c>
      <c r="B80" s="95" t="str">
        <f aca="false">IF(COUNTIF(B10:H11,"有")&gt;=1,"〇","×")</f>
        <v>×</v>
      </c>
      <c r="C80" s="96" t="n">
        <f aca="false">I9</f>
        <v>0</v>
      </c>
      <c r="D80" s="96"/>
      <c r="E80" s="97" t="n">
        <f aca="false">IF(AND($F$74&gt;=4,J9="100回以上",B80="〇"),C80*2000,0)</f>
        <v>0</v>
      </c>
      <c r="F80" s="97"/>
      <c r="G80" s="97"/>
      <c r="H80" s="27"/>
      <c r="I80" s="74"/>
      <c r="J80" s="74"/>
      <c r="K80" s="98"/>
      <c r="L80" s="99"/>
      <c r="M80" s="100"/>
      <c r="N80" s="100"/>
      <c r="O80" s="100"/>
    </row>
    <row r="81" customFormat="false" ht="35.25" hidden="false" customHeight="false" outlineLevel="0" collapsed="false">
      <c r="A81" s="101" t="s">
        <v>50</v>
      </c>
      <c r="B81" s="95" t="str">
        <f aca="false">IF(COUNTIF(B14:H15,"有")&gt;=1,"〇","×")</f>
        <v>×</v>
      </c>
      <c r="C81" s="96" t="n">
        <f aca="false">I13</f>
        <v>0</v>
      </c>
      <c r="D81" s="96"/>
      <c r="E81" s="97" t="n">
        <f aca="false">IF(AND($F$74&gt;=4,J13="100回以上",B81="〇"),C81*2000,0)</f>
        <v>0</v>
      </c>
      <c r="F81" s="97"/>
      <c r="G81" s="97"/>
      <c r="H81" s="27"/>
      <c r="I81" s="74"/>
      <c r="J81" s="74"/>
      <c r="K81" s="98"/>
      <c r="L81" s="99"/>
      <c r="M81" s="100"/>
      <c r="N81" s="100"/>
      <c r="O81" s="100"/>
    </row>
    <row r="82" customFormat="false" ht="35.25" hidden="false" customHeight="false" outlineLevel="0" collapsed="false">
      <c r="A82" s="101" t="s">
        <v>51</v>
      </c>
      <c r="B82" s="95" t="str">
        <f aca="false">IF(COUNTIF(B18:H19,"有")&gt;=1,"〇","×")</f>
        <v>×</v>
      </c>
      <c r="C82" s="96" t="n">
        <f aca="false">I17</f>
        <v>0</v>
      </c>
      <c r="D82" s="96"/>
      <c r="E82" s="97" t="n">
        <f aca="false">IF(AND($F$74&gt;=4,J17="100回以上",B82="〇"),C82*2000,0)</f>
        <v>0</v>
      </c>
      <c r="F82" s="97"/>
      <c r="G82" s="97"/>
      <c r="H82" s="27"/>
      <c r="I82" s="74"/>
      <c r="J82" s="74"/>
      <c r="K82" s="98"/>
      <c r="L82" s="99"/>
      <c r="M82" s="100"/>
      <c r="N82" s="100"/>
      <c r="O82" s="100"/>
    </row>
    <row r="83" customFormat="false" ht="35.25" hidden="false" customHeight="false" outlineLevel="0" collapsed="false">
      <c r="A83" s="101" t="s">
        <v>52</v>
      </c>
      <c r="B83" s="95" t="str">
        <f aca="false">IF(COUNTIF(B22:H23,"有")&gt;=1,"〇","×")</f>
        <v>×</v>
      </c>
      <c r="C83" s="96" t="n">
        <f aca="false">I21</f>
        <v>0</v>
      </c>
      <c r="D83" s="96"/>
      <c r="E83" s="97" t="n">
        <f aca="false">IF(AND($F$74&gt;=4,J21="100回以上",B83="〇"),C83*2000,0)</f>
        <v>0</v>
      </c>
      <c r="F83" s="97"/>
      <c r="G83" s="97"/>
      <c r="H83" s="27"/>
      <c r="I83" s="74"/>
      <c r="J83" s="74"/>
      <c r="K83" s="98"/>
      <c r="L83" s="99"/>
      <c r="M83" s="100"/>
      <c r="N83" s="100"/>
      <c r="O83" s="100"/>
    </row>
    <row r="84" customFormat="false" ht="35.25" hidden="false" customHeight="false" outlineLevel="0" collapsed="false">
      <c r="A84" s="101" t="s">
        <v>53</v>
      </c>
      <c r="B84" s="95" t="str">
        <f aca="false">IF(COUNTIF(B26:H27,"有")&gt;=1,"〇","×")</f>
        <v>〇</v>
      </c>
      <c r="C84" s="96" t="n">
        <f aca="false">I25</f>
        <v>65</v>
      </c>
      <c r="D84" s="96"/>
      <c r="E84" s="97" t="n">
        <f aca="false">IF(AND($F$74&gt;=4,J25="100回以上",B84="〇"),C84*2000,0)</f>
        <v>0</v>
      </c>
      <c r="F84" s="97"/>
      <c r="G84" s="97"/>
      <c r="H84" s="27"/>
      <c r="I84" s="74"/>
      <c r="J84" s="74"/>
      <c r="K84" s="98"/>
      <c r="L84" s="99"/>
      <c r="M84" s="100"/>
      <c r="N84" s="100"/>
      <c r="O84" s="100"/>
    </row>
    <row r="85" customFormat="false" ht="35.25" hidden="false" customHeight="false" outlineLevel="0" collapsed="false">
      <c r="A85" s="101" t="s">
        <v>54</v>
      </c>
      <c r="B85" s="95" t="str">
        <f aca="false">IF(COUNTIF(B30:H31,"有")&gt;=1,"〇","×")</f>
        <v>〇</v>
      </c>
      <c r="C85" s="96" t="n">
        <f aca="false">I29</f>
        <v>125</v>
      </c>
      <c r="D85" s="96"/>
      <c r="E85" s="97" t="n">
        <f aca="false">IF(AND($F$74&gt;=4,J29="100回以上",B85="〇"),C85*2000,0)</f>
        <v>250000</v>
      </c>
      <c r="F85" s="97"/>
      <c r="G85" s="97"/>
      <c r="H85" s="27"/>
      <c r="I85" s="74"/>
      <c r="J85" s="74"/>
      <c r="K85" s="98"/>
      <c r="L85" s="99"/>
      <c r="M85" s="100"/>
      <c r="N85" s="100"/>
      <c r="O85" s="100"/>
    </row>
    <row r="86" customFormat="false" ht="35.25" hidden="false" customHeight="false" outlineLevel="0" collapsed="false">
      <c r="A86" s="101" t="s">
        <v>55</v>
      </c>
      <c r="B86" s="95" t="str">
        <f aca="false">IF(COUNTIF(B34:H35,"有")&gt;=1,"〇","×")</f>
        <v>〇</v>
      </c>
      <c r="C86" s="96" t="n">
        <f aca="false">I33</f>
        <v>115</v>
      </c>
      <c r="D86" s="96"/>
      <c r="E86" s="97" t="n">
        <f aca="false">IF(AND($F$74&gt;=4,J33="100回以上",B86="〇"),C86*2000,0)</f>
        <v>230000</v>
      </c>
      <c r="F86" s="97"/>
      <c r="G86" s="97"/>
      <c r="H86" s="27"/>
      <c r="I86" s="74"/>
      <c r="J86" s="74"/>
      <c r="K86" s="98"/>
      <c r="L86" s="99"/>
      <c r="M86" s="100"/>
      <c r="N86" s="100"/>
      <c r="O86" s="100"/>
    </row>
    <row r="87" customFormat="false" ht="35.25" hidden="false" customHeight="false" outlineLevel="0" collapsed="false">
      <c r="A87" s="101" t="s">
        <v>56</v>
      </c>
      <c r="B87" s="95" t="str">
        <f aca="false">IF(COUNTIF(B38:H39,"有")&gt;=1,"〇","×")</f>
        <v>〇</v>
      </c>
      <c r="C87" s="96" t="n">
        <f aca="false">I37</f>
        <v>185</v>
      </c>
      <c r="D87" s="96"/>
      <c r="E87" s="97" t="n">
        <f aca="false">IF(AND($F$74&gt;=4,J37="100回以上",B87="〇"),C87*2000,0)</f>
        <v>370000</v>
      </c>
      <c r="F87" s="97"/>
      <c r="G87" s="97"/>
      <c r="H87" s="27"/>
      <c r="I87" s="74"/>
      <c r="J87" s="74"/>
      <c r="K87" s="98"/>
      <c r="L87" s="99"/>
      <c r="M87" s="100"/>
      <c r="N87" s="100"/>
      <c r="O87" s="100"/>
    </row>
    <row r="88" customFormat="false" ht="36" hidden="false" customHeight="false" outlineLevel="0" collapsed="false">
      <c r="A88" s="101" t="s">
        <v>57</v>
      </c>
      <c r="B88" s="95" t="str">
        <f aca="false">IF(COUNTIF(B42:H43,"有")&gt;=1,"〇","×")</f>
        <v>×</v>
      </c>
      <c r="C88" s="96" t="n">
        <f aca="false">I41</f>
        <v>100</v>
      </c>
      <c r="D88" s="96"/>
      <c r="E88" s="102" t="n">
        <f aca="false">IF(AND($F$74&gt;=4,J41="100回以上",B88="〇"),C88*2000,0)</f>
        <v>0</v>
      </c>
      <c r="F88" s="102"/>
      <c r="G88" s="102"/>
      <c r="H88" s="27"/>
      <c r="I88" s="74"/>
      <c r="J88" s="74"/>
      <c r="K88" s="98"/>
      <c r="L88" s="99"/>
      <c r="M88" s="100"/>
      <c r="N88" s="100"/>
      <c r="O88" s="100"/>
    </row>
    <row r="89" customFormat="false" ht="36" hidden="false" customHeight="false" outlineLevel="0" collapsed="false">
      <c r="A89" s="103" t="s">
        <v>58</v>
      </c>
      <c r="B89" s="104"/>
      <c r="C89" s="105" t="n">
        <f aca="false">SUM(C80:D88)</f>
        <v>590</v>
      </c>
      <c r="D89" s="105"/>
      <c r="E89" s="106" t="n">
        <f aca="false">SUM(E80:G88)</f>
        <v>850000</v>
      </c>
      <c r="F89" s="106"/>
      <c r="G89" s="106"/>
      <c r="H89" s="27"/>
      <c r="I89" s="74"/>
      <c r="J89" s="74"/>
      <c r="K89" s="99"/>
      <c r="L89" s="99"/>
      <c r="M89" s="107"/>
      <c r="N89" s="107"/>
      <c r="O89" s="107"/>
    </row>
    <row r="90" customFormat="false" ht="36" hidden="false" customHeight="false" outlineLevel="0" collapsed="false">
      <c r="A90" s="108"/>
      <c r="B90" s="74"/>
      <c r="C90" s="99"/>
      <c r="D90" s="99"/>
      <c r="E90" s="107"/>
      <c r="F90" s="107"/>
      <c r="G90" s="107"/>
      <c r="H90" s="27"/>
      <c r="I90" s="74"/>
      <c r="J90" s="74"/>
      <c r="K90" s="99"/>
      <c r="L90" s="99"/>
      <c r="M90" s="107"/>
      <c r="N90" s="107"/>
      <c r="O90" s="107"/>
    </row>
    <row r="91" customFormat="false" ht="48" hidden="false" customHeight="true" outlineLevel="0" collapsed="false">
      <c r="A91" s="109" t="s">
        <v>59</v>
      </c>
      <c r="B91" s="110" t="s">
        <v>60</v>
      </c>
      <c r="C91" s="110"/>
      <c r="D91" s="110"/>
      <c r="E91" s="110"/>
      <c r="F91" s="110"/>
      <c r="G91" s="110"/>
      <c r="H91" s="110"/>
      <c r="I91" s="110"/>
      <c r="J91" s="110"/>
      <c r="K91" s="110"/>
      <c r="L91" s="110"/>
      <c r="M91" s="110"/>
    </row>
    <row r="92" customFormat="false" ht="35.25" hidden="false" customHeight="false" outlineLevel="0" collapsed="false">
      <c r="A92" s="111" t="s">
        <v>61</v>
      </c>
      <c r="B92" s="112" t="s">
        <v>62</v>
      </c>
      <c r="C92" s="112"/>
      <c r="D92" s="112"/>
      <c r="E92" s="112"/>
      <c r="F92" s="112"/>
      <c r="G92" s="112"/>
      <c r="H92" s="113" t="s">
        <v>63</v>
      </c>
      <c r="I92" s="113"/>
      <c r="J92" s="113"/>
      <c r="K92" s="114" t="s">
        <v>64</v>
      </c>
      <c r="L92" s="114"/>
      <c r="M92" s="114"/>
      <c r="N92" s="115"/>
    </row>
    <row r="93" customFormat="false" ht="35.25" hidden="false" customHeight="false" outlineLevel="0" collapsed="false">
      <c r="A93" s="111" t="s">
        <v>65</v>
      </c>
      <c r="B93" s="116" t="s">
        <v>66</v>
      </c>
      <c r="C93" s="116"/>
      <c r="D93" s="116"/>
      <c r="E93" s="116"/>
      <c r="F93" s="116"/>
      <c r="G93" s="116"/>
      <c r="H93" s="117" t="s">
        <v>67</v>
      </c>
      <c r="I93" s="117"/>
      <c r="J93" s="117"/>
      <c r="K93" s="118" t="s">
        <v>68</v>
      </c>
      <c r="L93" s="118"/>
      <c r="M93" s="118"/>
      <c r="N93" s="119"/>
    </row>
    <row r="94" customFormat="false" ht="30" hidden="false" customHeight="true" outlineLevel="0" collapsed="false">
      <c r="A94" s="111" t="s">
        <v>69</v>
      </c>
      <c r="B94" s="116" t="s">
        <v>70</v>
      </c>
      <c r="C94" s="116"/>
      <c r="D94" s="116"/>
      <c r="E94" s="116"/>
      <c r="F94" s="116"/>
      <c r="G94" s="116"/>
      <c r="H94" s="117" t="s">
        <v>71</v>
      </c>
      <c r="I94" s="117"/>
      <c r="J94" s="117"/>
      <c r="K94" s="120" t="s">
        <v>72</v>
      </c>
      <c r="L94" s="120"/>
      <c r="M94" s="120"/>
      <c r="N94" s="119"/>
    </row>
    <row r="95" customFormat="false" ht="30" hidden="false" customHeight="true" outlineLevel="0" collapsed="false">
      <c r="A95" s="111" t="s">
        <v>73</v>
      </c>
      <c r="B95" s="121" t="s">
        <v>74</v>
      </c>
      <c r="C95" s="121"/>
      <c r="D95" s="121"/>
      <c r="E95" s="121"/>
      <c r="F95" s="121"/>
      <c r="G95" s="121"/>
      <c r="H95" s="121"/>
      <c r="I95" s="121"/>
      <c r="J95" s="121"/>
      <c r="K95" s="121"/>
      <c r="L95" s="121"/>
      <c r="M95" s="121"/>
      <c r="N95" s="122"/>
    </row>
    <row r="96" customFormat="false" ht="30" hidden="false" customHeight="true" outlineLevel="0" collapsed="false">
      <c r="A96" s="123" t="s">
        <v>75</v>
      </c>
      <c r="B96" s="124" t="s">
        <v>1</v>
      </c>
      <c r="C96" s="124"/>
      <c r="D96" s="124"/>
      <c r="E96" s="124"/>
      <c r="F96" s="124"/>
      <c r="G96" s="124"/>
      <c r="H96" s="124"/>
      <c r="I96" s="124"/>
      <c r="J96" s="124"/>
      <c r="K96" s="124"/>
      <c r="L96" s="124"/>
      <c r="M96" s="124"/>
      <c r="N96" s="125"/>
    </row>
    <row r="98" customFormat="false" ht="45" hidden="false" customHeight="true" outlineLevel="0" collapsed="false">
      <c r="A98" s="126" t="s">
        <v>76</v>
      </c>
      <c r="B98" s="127"/>
    </row>
    <row r="99" customFormat="false" ht="30" hidden="false" customHeight="true" outlineLevel="0" collapsed="false">
      <c r="A99" s="128" t="s">
        <v>77</v>
      </c>
      <c r="B99" s="129" t="s">
        <v>78</v>
      </c>
      <c r="C99" s="129"/>
      <c r="D99" s="129"/>
      <c r="E99" s="130" t="s">
        <v>79</v>
      </c>
      <c r="F99" s="131"/>
      <c r="G99" s="131"/>
      <c r="H99" s="131"/>
      <c r="I99" s="131"/>
      <c r="J99" s="131"/>
      <c r="K99" s="132" t="s">
        <v>80</v>
      </c>
      <c r="L99" s="133" t="s">
        <v>33</v>
      </c>
      <c r="M99" s="133"/>
      <c r="N99" s="134"/>
      <c r="O99" s="134"/>
    </row>
    <row r="100" customFormat="false" ht="30" hidden="false" customHeight="true" outlineLevel="0" collapsed="false">
      <c r="A100" s="135" t="s">
        <v>81</v>
      </c>
      <c r="B100" s="136" t="s">
        <v>82</v>
      </c>
      <c r="C100" s="136"/>
      <c r="D100" s="136"/>
      <c r="E100" s="137" t="s">
        <v>79</v>
      </c>
      <c r="F100" s="138"/>
      <c r="G100" s="138"/>
      <c r="H100" s="138"/>
      <c r="I100" s="138"/>
      <c r="J100" s="138"/>
      <c r="K100" s="139" t="s">
        <v>80</v>
      </c>
      <c r="L100" s="121" t="s">
        <v>33</v>
      </c>
      <c r="M100" s="121"/>
      <c r="N100" s="134"/>
      <c r="O100" s="134"/>
    </row>
    <row r="101" customFormat="false" ht="18" hidden="false" customHeight="false" outlineLevel="0" collapsed="false">
      <c r="C101" s="27"/>
      <c r="D101" s="27"/>
    </row>
    <row r="102" customFormat="false" ht="18" hidden="false" customHeight="false" outlineLevel="0" collapsed="false">
      <c r="C102" s="27"/>
      <c r="D102" s="27"/>
    </row>
    <row r="103" customFormat="false" ht="18" hidden="false" customHeight="false" outlineLevel="0" collapsed="false">
      <c r="C103" s="27"/>
      <c r="D103" s="27"/>
    </row>
    <row r="104" customFormat="false" ht="18" hidden="false" customHeight="false" outlineLevel="0" collapsed="false">
      <c r="C104" s="27"/>
      <c r="D104" s="27"/>
    </row>
    <row r="105" customFormat="false" ht="18" hidden="false" customHeight="false" outlineLevel="0" collapsed="false">
      <c r="C105" s="27"/>
      <c r="D105" s="27"/>
    </row>
    <row r="106" customFormat="false" ht="18" hidden="false" customHeight="false" outlineLevel="0" collapsed="false">
      <c r="C106" s="27"/>
      <c r="D106" s="27"/>
    </row>
    <row r="107" customFormat="false" ht="18" hidden="false" customHeight="false" outlineLevel="0" collapsed="false">
      <c r="C107" s="27"/>
      <c r="D107" s="27"/>
    </row>
    <row r="108" customFormat="false" ht="18" hidden="false" customHeight="false" outlineLevel="0" collapsed="false">
      <c r="C108" s="27"/>
      <c r="D108" s="27"/>
    </row>
    <row r="109" customFormat="false" ht="18" hidden="false" customHeight="false" outlineLevel="0" collapsed="false">
      <c r="C109" s="27"/>
      <c r="D109" s="27"/>
    </row>
    <row r="110" customFormat="false" ht="18" hidden="false" customHeight="false" outlineLevel="0" collapsed="false">
      <c r="C110" s="27"/>
      <c r="D110" s="27"/>
    </row>
    <row r="111" customFormat="false" ht="18" hidden="false" customHeight="false" outlineLevel="0" collapsed="false">
      <c r="C111" s="27"/>
      <c r="D111" s="27"/>
    </row>
    <row r="112" customFormat="false" ht="18" hidden="false" customHeight="false" outlineLevel="0" collapsed="false">
      <c r="C112" s="27"/>
      <c r="D112" s="27"/>
    </row>
    <row r="113" customFormat="false" ht="18" hidden="false" customHeight="false" outlineLevel="0" collapsed="false">
      <c r="C113" s="27"/>
      <c r="D113" s="27"/>
    </row>
  </sheetData>
  <mergeCells count="121">
    <mergeCell ref="B1:I1"/>
    <mergeCell ref="I6:I7"/>
    <mergeCell ref="J6:J7"/>
    <mergeCell ref="K6:M7"/>
    <mergeCell ref="K8:M8"/>
    <mergeCell ref="K9:M9"/>
    <mergeCell ref="K10:M10"/>
    <mergeCell ref="B11:C11"/>
    <mergeCell ref="K11:M11"/>
    <mergeCell ref="K12:M12"/>
    <mergeCell ref="K13:M13"/>
    <mergeCell ref="K14:M14"/>
    <mergeCell ref="B15:F15"/>
    <mergeCell ref="K15:M15"/>
    <mergeCell ref="K16:M16"/>
    <mergeCell ref="K17:M17"/>
    <mergeCell ref="K18:M18"/>
    <mergeCell ref="B19:F19"/>
    <mergeCell ref="K19:M19"/>
    <mergeCell ref="K20:M20"/>
    <mergeCell ref="K21:M21"/>
    <mergeCell ref="K22:M22"/>
    <mergeCell ref="B23:F23"/>
    <mergeCell ref="K23:M23"/>
    <mergeCell ref="K24:M24"/>
    <mergeCell ref="K25:M25"/>
    <mergeCell ref="K26:M26"/>
    <mergeCell ref="B27:F27"/>
    <mergeCell ref="K27:M27"/>
    <mergeCell ref="K28:M28"/>
    <mergeCell ref="K29:M29"/>
    <mergeCell ref="K30:M30"/>
    <mergeCell ref="B31:F31"/>
    <mergeCell ref="K31:M31"/>
    <mergeCell ref="K32:M32"/>
    <mergeCell ref="K33:M33"/>
    <mergeCell ref="K34:M34"/>
    <mergeCell ref="B35:F35"/>
    <mergeCell ref="K35:M35"/>
    <mergeCell ref="K36:M36"/>
    <mergeCell ref="K37:M37"/>
    <mergeCell ref="K38:M38"/>
    <mergeCell ref="B39:F39"/>
    <mergeCell ref="K39:M39"/>
    <mergeCell ref="K40:M40"/>
    <mergeCell ref="K41:M41"/>
    <mergeCell ref="K42:M42"/>
    <mergeCell ref="B43:F43"/>
    <mergeCell ref="K43:M43"/>
    <mergeCell ref="D44:H44"/>
    <mergeCell ref="J44:K44"/>
    <mergeCell ref="A46:M49"/>
    <mergeCell ref="B53:M53"/>
    <mergeCell ref="C54:K54"/>
    <mergeCell ref="J55:K56"/>
    <mergeCell ref="K59:M59"/>
    <mergeCell ref="K61:M61"/>
    <mergeCell ref="A63:M63"/>
    <mergeCell ref="A64:M64"/>
    <mergeCell ref="A66:M66"/>
    <mergeCell ref="F69:H69"/>
    <mergeCell ref="B71:M71"/>
    <mergeCell ref="F74:G74"/>
    <mergeCell ref="F75:G75"/>
    <mergeCell ref="B77:G77"/>
    <mergeCell ref="K77:M77"/>
    <mergeCell ref="B78:B79"/>
    <mergeCell ref="C78:D78"/>
    <mergeCell ref="E78:G78"/>
    <mergeCell ref="K78:K79"/>
    <mergeCell ref="C79:D79"/>
    <mergeCell ref="E79:G79"/>
    <mergeCell ref="C80:D80"/>
    <mergeCell ref="E80:G80"/>
    <mergeCell ref="C81:D81"/>
    <mergeCell ref="E81:G81"/>
    <mergeCell ref="C82:D82"/>
    <mergeCell ref="E82:G82"/>
    <mergeCell ref="C83:D83"/>
    <mergeCell ref="E83:G83"/>
    <mergeCell ref="C84:D84"/>
    <mergeCell ref="E84:G84"/>
    <mergeCell ref="C85:D85"/>
    <mergeCell ref="E85:G85"/>
    <mergeCell ref="C86:D86"/>
    <mergeCell ref="E86:G86"/>
    <mergeCell ref="C87:D87"/>
    <mergeCell ref="E87:G87"/>
    <mergeCell ref="C88:D88"/>
    <mergeCell ref="E88:G88"/>
    <mergeCell ref="C89:D89"/>
    <mergeCell ref="E89:G89"/>
    <mergeCell ref="B91:M91"/>
    <mergeCell ref="B92:G92"/>
    <mergeCell ref="H92:J92"/>
    <mergeCell ref="K92:M92"/>
    <mergeCell ref="B93:G93"/>
    <mergeCell ref="H93:J93"/>
    <mergeCell ref="K93:M93"/>
    <mergeCell ref="B94:G94"/>
    <mergeCell ref="H94:J94"/>
    <mergeCell ref="K94:M94"/>
    <mergeCell ref="B95:M95"/>
    <mergeCell ref="B96:M96"/>
    <mergeCell ref="B99:D99"/>
    <mergeCell ref="L99:M99"/>
    <mergeCell ref="B100:D100"/>
    <mergeCell ref="L100:M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s>
  <dataValidations count="2">
    <dataValidation allowBlank="true" errorStyle="stop" operator="between" showDropDown="false" showErrorMessage="true" showInputMessage="true" sqref="B10:H10 D11:H11 B14:H14 G15:H15 B18:H18 G19:H19 B22:H22 G23:H23 B26:H26 G27:H27 B30:H30 G31:H31 B34:H34 G35:H35 B38:H38 G39:H39 B42:H42 G43:H43" type="list">
      <formula1>"有,無"</formula1>
      <formula2>0</formula2>
    </dataValidation>
    <dataValidation allowBlank="true" errorStyle="stop" operator="between" showDropDown="false" showErrorMessage="false" showInputMessage="true" sqref="J9 J13 J17 J21 J25 J29 J33 J37 J41" type="list">
      <formula1>"100回未満,100回以上"</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atEnd" horizontalDpi="300" verticalDpi="300" copies="1"/>
  <headerFooter differentFirst="false" differentOddEven="false">
    <oddHeader/>
    <oddFooter/>
  </headerFooter>
  <rowBreaks count="1" manualBreakCount="1">
    <brk id="54" man="true" max="16383" min="0"/>
  </rowBreaks>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LibreOffice/7.5.2.2$Windows_X86_64 LibreOffice_project/53bb9681a964705cf672590721dbc85eb4d0c3a2</Application>
  <AppVersion>15.0000</AppVersion>
  <Company>厚生労働省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2021-05-25T06:48:22Z</dcterms:created>
  <dc:creator>厚生労働省ネットワークシステム</dc:creator>
  <dc:description/>
  <dc:language>ja-JP</dc:language>
  <cp:lastModifiedBy>健康センター</cp:lastModifiedBy>
  <cp:lastPrinted>2023-06-27T08:03:30Z</cp:lastPrinted>
  <dcterms:modified xsi:type="dcterms:W3CDTF">2023-06-27T08:04:03Z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