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P:\★コロナ予防接種\1902新型コロナウイルスワクチン個別接種促進支援金交付金【市】R5\"/>
    </mc:Choice>
  </mc:AlternateContent>
  <xr:revisionPtr revIDLastSave="0" documentId="13_ncr:1_{F078CFF1-FBB7-48AF-89BF-D8BAAACB9289}" xr6:coauthVersionLast="36" xr6:coauthVersionMax="36" xr10:uidLastSave="{00000000-0000-0000-0000-000000000000}"/>
  <bookViews>
    <workbookView xWindow="0" yWindow="0" windowWidth="16380" windowHeight="8190" tabRatio="500" xr2:uid="{00000000-000D-0000-FFFF-FFFF00000000}"/>
  </bookViews>
  <sheets>
    <sheet name="診療所用" sheetId="1" r:id="rId1"/>
  </sheets>
  <definedNames>
    <definedName name="_xlnm.Print_Area" localSheetId="0">診療所用!$A$1:$M$100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E89" i="1" l="1"/>
  <c r="C89" i="1"/>
  <c r="B88" i="1" l="1"/>
  <c r="B87" i="1"/>
  <c r="B86" i="1"/>
  <c r="B85" i="1"/>
  <c r="B84" i="1"/>
  <c r="B83" i="1"/>
  <c r="B82" i="1"/>
  <c r="B81" i="1"/>
  <c r="B80" i="1"/>
  <c r="K58" i="1"/>
  <c r="C54" i="1"/>
  <c r="I42" i="1"/>
  <c r="I41" i="1"/>
  <c r="C88" i="1" s="1"/>
  <c r="I39" i="1"/>
  <c r="I38" i="1"/>
  <c r="J37" i="1"/>
  <c r="N37" i="1" s="1"/>
  <c r="I37" i="1"/>
  <c r="C87" i="1" s="1"/>
  <c r="I35" i="1"/>
  <c r="I34" i="1"/>
  <c r="J33" i="1"/>
  <c r="I33" i="1"/>
  <c r="N33" i="1" s="1"/>
  <c r="I31" i="1"/>
  <c r="I30" i="1"/>
  <c r="J29" i="1"/>
  <c r="I29" i="1"/>
  <c r="C85" i="1" s="1"/>
  <c r="I27" i="1"/>
  <c r="I26" i="1"/>
  <c r="J25" i="1"/>
  <c r="I25" i="1"/>
  <c r="N25" i="1" s="1"/>
  <c r="I23" i="1"/>
  <c r="I22" i="1"/>
  <c r="J21" i="1"/>
  <c r="I21" i="1"/>
  <c r="N21" i="1" s="1"/>
  <c r="I19" i="1"/>
  <c r="I18" i="1"/>
  <c r="I17" i="1"/>
  <c r="I15" i="1"/>
  <c r="I14" i="1"/>
  <c r="I13" i="1"/>
  <c r="C81" i="1" s="1"/>
  <c r="I11" i="1"/>
  <c r="I10" i="1"/>
  <c r="I9" i="1"/>
  <c r="C8" i="1"/>
  <c r="D8" i="1" s="1"/>
  <c r="E8" i="1" s="1"/>
  <c r="F8" i="1" s="1"/>
  <c r="G8" i="1" s="1"/>
  <c r="H8" i="1" s="1"/>
  <c r="J41" i="1" l="1"/>
  <c r="N41" i="1" s="1"/>
  <c r="B12" i="1"/>
  <c r="C12" i="1" s="1"/>
  <c r="D12" i="1" s="1"/>
  <c r="E12" i="1" s="1"/>
  <c r="F12" i="1" s="1"/>
  <c r="G12" i="1" s="1"/>
  <c r="H12" i="1" s="1"/>
  <c r="B16" i="1" s="1"/>
  <c r="C16" i="1" s="1"/>
  <c r="D16" i="1" s="1"/>
  <c r="E16" i="1" s="1"/>
  <c r="F16" i="1" s="1"/>
  <c r="G16" i="1" s="1"/>
  <c r="H16" i="1" s="1"/>
  <c r="B20" i="1" s="1"/>
  <c r="C20" i="1" s="1"/>
  <c r="D20" i="1" s="1"/>
  <c r="E20" i="1" s="1"/>
  <c r="F20" i="1" s="1"/>
  <c r="G20" i="1" s="1"/>
  <c r="H20" i="1" s="1"/>
  <c r="B24" i="1" s="1"/>
  <c r="C24" i="1" s="1"/>
  <c r="D24" i="1" s="1"/>
  <c r="E24" i="1" s="1"/>
  <c r="F24" i="1" s="1"/>
  <c r="G24" i="1" s="1"/>
  <c r="H24" i="1" s="1"/>
  <c r="B28" i="1" s="1"/>
  <c r="C28" i="1" s="1"/>
  <c r="D28" i="1" s="1"/>
  <c r="E28" i="1" s="1"/>
  <c r="F28" i="1" s="1"/>
  <c r="G28" i="1" s="1"/>
  <c r="H28" i="1" s="1"/>
  <c r="B32" i="1" s="1"/>
  <c r="C32" i="1" s="1"/>
  <c r="D32" i="1" s="1"/>
  <c r="E32" i="1" s="1"/>
  <c r="F32" i="1" s="1"/>
  <c r="G32" i="1" s="1"/>
  <c r="H32" i="1" s="1"/>
  <c r="B36" i="1" s="1"/>
  <c r="C36" i="1" s="1"/>
  <c r="D36" i="1" s="1"/>
  <c r="E36" i="1" s="1"/>
  <c r="F36" i="1" s="1"/>
  <c r="G36" i="1" s="1"/>
  <c r="H36" i="1" s="1"/>
  <c r="B40" i="1" s="1"/>
  <c r="C40" i="1" s="1"/>
  <c r="D40" i="1" s="1"/>
  <c r="E40" i="1" s="1"/>
  <c r="F40" i="1" s="1"/>
  <c r="G40" i="1" s="1"/>
  <c r="H40" i="1" s="1"/>
  <c r="F75" i="1"/>
  <c r="J9" i="1"/>
  <c r="J17" i="1"/>
  <c r="N17" i="1" s="1"/>
  <c r="C80" i="1"/>
  <c r="C84" i="1"/>
  <c r="I44" i="1"/>
  <c r="C83" i="1"/>
  <c r="C86" i="1"/>
  <c r="J13" i="1"/>
  <c r="C82" i="1"/>
  <c r="N13" i="1"/>
  <c r="N29" i="1"/>
  <c r="F74" i="1" l="1"/>
  <c r="N9" i="1"/>
  <c r="E86" i="1" l="1"/>
  <c r="E82" i="1"/>
  <c r="E83" i="1"/>
  <c r="E87" i="1"/>
  <c r="E88" i="1"/>
  <c r="E84" i="1"/>
  <c r="E80" i="1"/>
  <c r="E85" i="1"/>
  <c r="E81" i="1"/>
  <c r="F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6" authorId="0" shapeId="0" xr:uid="{00000000-0006-0000-0000-000001000000}">
      <text>
        <r>
          <rPr>
            <sz val="11"/>
            <color rgb="FF000000"/>
            <rFont val="游ゴシック"/>
            <family val="2"/>
            <charset val="128"/>
          </rPr>
          <t>「週の接種回数」に応じて、計算式により「100回未満」、「100回以上が自動計算されます</t>
        </r>
      </text>
    </comment>
  </commentList>
</comments>
</file>

<file path=xl/sharedStrings.xml><?xml version="1.0" encoding="utf-8"?>
<sst xmlns="http://schemas.openxmlformats.org/spreadsheetml/2006/main" count="99" uniqueCount="73">
  <si>
    <t>診療所の名称</t>
  </si>
  <si>
    <t>別添１</t>
  </si>
  <si>
    <t>　魚津市新型コロナウイルスワクチン個別接種の実績報告書</t>
  </si>
  <si>
    <t>　　下記のとおり、新型コロナウイルスワクチンの個別接種を行ったので報告する。</t>
  </si>
  <si>
    <t>週の
接種回数等</t>
  </si>
  <si>
    <t>週の
回数区分</t>
  </si>
  <si>
    <t>備考</t>
  </si>
  <si>
    <t>（月）</t>
  </si>
  <si>
    <t>（火）</t>
  </si>
  <si>
    <t>（水）</t>
  </si>
  <si>
    <t>（木）</t>
  </si>
  <si>
    <t>（金）</t>
  </si>
  <si>
    <t>（土）</t>
  </si>
  <si>
    <t>接種回数（予診のみを含めない）</t>
  </si>
  <si>
    <t>時間外・夜間の接種体制の用意の有無</t>
  </si>
  <si>
    <t>休日の接種体制の用意の有無</t>
  </si>
  <si>
    <t>接種回数計（予診のみを含めない）</t>
  </si>
  <si>
    <t>※本報告書の「接種回数（予診のみを含めない）」には、集団接種（大規模接種会場・市町村特設会場等）の実績は含まれない。</t>
  </si>
  <si>
    <t>上記が事実と相違ないことを証明する。</t>
  </si>
  <si>
    <t>印</t>
  </si>
  <si>
    <t>別添２</t>
  </si>
  <si>
    <t>　　　年　月　日</t>
  </si>
  <si>
    <t>魚津市長</t>
  </si>
  <si>
    <t>あて</t>
  </si>
  <si>
    <t>開設者氏名</t>
  </si>
  <si>
    <t>　　　　　　　印</t>
  </si>
  <si>
    <t>所在地</t>
  </si>
  <si>
    <t>魚津市</t>
  </si>
  <si>
    <t>電話番号</t>
  </si>
  <si>
    <t>0765-</t>
  </si>
  <si>
    <t>魚津市新型コロナウイルスワクチン個別接種促進支援金に係る請求書</t>
  </si>
  <si>
    <t>　次の期間において、別紙報告書のとおりコロナウイルスワクチンの個別接種を実施したので、次のとおり請求する。</t>
  </si>
  <si>
    <t>請求金額</t>
  </si>
  <si>
    <t>－</t>
  </si>
  <si>
    <r>
      <rPr>
        <sz val="20"/>
        <rFont val="游ゴシック"/>
        <family val="3"/>
        <charset val="128"/>
      </rPr>
      <t>　※</t>
    </r>
    <r>
      <rPr>
        <b/>
        <sz val="20"/>
        <rFont val="游ゴシック"/>
        <family val="3"/>
        <charset val="128"/>
      </rPr>
      <t>対象期間ごとに100回以上個別接種した週が４週以上</t>
    </r>
    <r>
      <rPr>
        <sz val="20"/>
        <rFont val="游ゴシック"/>
        <family val="3"/>
        <charset val="128"/>
      </rPr>
      <t>であって、</t>
    </r>
    <r>
      <rPr>
        <b/>
        <sz val="20"/>
        <rFont val="游ゴシック"/>
        <family val="3"/>
        <charset val="128"/>
      </rPr>
      <t>該当する週のうち各１日以上時間外等の接種体制を用意</t>
    </r>
    <r>
      <rPr>
        <sz val="20"/>
        <rFont val="游ゴシック"/>
        <family val="3"/>
        <charset val="128"/>
      </rPr>
      <t>していたときの接種につき　2,000円／回</t>
    </r>
  </si>
  <si>
    <t>　期間中で100回以上個別接種した週</t>
  </si>
  <si>
    <t>　　期間中で時間外等の接種体制を用意した週</t>
  </si>
  <si>
    <t>・内訳</t>
  </si>
  <si>
    <t>時間外等の接種体制</t>
  </si>
  <si>
    <t>接種回数</t>
  </si>
  <si>
    <t>週100回以上接種の加算</t>
  </si>
  <si>
    <t>（予診のみを含めない）</t>
  </si>
  <si>
    <t>単価 2,000円/回</t>
  </si>
  <si>
    <t>合計</t>
  </si>
  <si>
    <t>・振込先</t>
  </si>
  <si>
    <t>※事務の都合上対象期間ごとに請求してください</t>
  </si>
  <si>
    <t>金融機関コード</t>
  </si>
  <si>
    <t>支店コード</t>
  </si>
  <si>
    <t>金融機関名</t>
  </si>
  <si>
    <t>支店名</t>
  </si>
  <si>
    <t>預金種別</t>
  </si>
  <si>
    <t>口座番号</t>
  </si>
  <si>
    <t>フリガナ</t>
  </si>
  <si>
    <t>口座名義人</t>
  </si>
  <si>
    <t>・発行責任者及び担当者</t>
  </si>
  <si>
    <t>発行責任者</t>
  </si>
  <si>
    <t>役職・氏名</t>
  </si>
  <si>
    <t>連絡先</t>
  </si>
  <si>
    <t>担当者</t>
  </si>
  <si>
    <t>所属・氏名</t>
  </si>
  <si>
    <t>（日）</t>
    <rPh sb="1" eb="2">
      <t>ニチ</t>
    </rPh>
    <phoneticPr fontId="33"/>
  </si>
  <si>
    <t>第5期間（～R6.3.3）</t>
    <phoneticPr fontId="33"/>
  </si>
  <si>
    <t>（第５期間分）</t>
    <phoneticPr fontId="33"/>
  </si>
  <si>
    <t>1月1日の週</t>
    <phoneticPr fontId="33"/>
  </si>
  <si>
    <t>1月8日の週</t>
    <phoneticPr fontId="33"/>
  </si>
  <si>
    <t>1月15日の週</t>
    <phoneticPr fontId="33"/>
  </si>
  <si>
    <t>1月22日の週</t>
    <phoneticPr fontId="33"/>
  </si>
  <si>
    <t>1月29日の週</t>
    <phoneticPr fontId="33"/>
  </si>
  <si>
    <t>2月5日の週</t>
    <phoneticPr fontId="33"/>
  </si>
  <si>
    <t>2月12日の週</t>
    <phoneticPr fontId="33"/>
  </si>
  <si>
    <t>2月19日の週</t>
    <phoneticPr fontId="33"/>
  </si>
  <si>
    <t>2月26日の週</t>
    <phoneticPr fontId="33"/>
  </si>
  <si>
    <t>第5期間</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</si>
</sst>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quot;#,##0"/>
    <numFmt numFmtId="178" formatCode="General&quot;週&quot;"/>
    <numFmt numFmtId="179" formatCode="#,##0&quot;回&quot;;[Red]\-#,##0"/>
    <numFmt numFmtId="180" formatCode="#,##0&quot;円&quot;;[Red]\-#,##0"/>
  </numFmts>
  <fonts count="34" x14ac:knownFonts="1">
    <font>
      <sz val="11"/>
      <color rgb="FF000000"/>
      <name val="游ゴシック"/>
      <family val="2"/>
      <charset val="128"/>
    </font>
    <font>
      <sz val="20"/>
      <color rgb="FF000000"/>
      <name val="游ゴシック"/>
      <family val="2"/>
      <charset val="128"/>
    </font>
    <font>
      <sz val="22"/>
      <color rgb="FF000000"/>
      <name val="游ゴシック"/>
      <family val="2"/>
      <charset val="128"/>
    </font>
    <font>
      <b/>
      <sz val="18"/>
      <color rgb="FF000000"/>
      <name val="游ゴシック"/>
      <family val="3"/>
      <charset val="128"/>
    </font>
    <font>
      <b/>
      <sz val="20"/>
      <color rgb="FF000000"/>
      <name val="游ゴシック"/>
      <family val="3"/>
      <charset val="128"/>
    </font>
    <font>
      <b/>
      <sz val="22"/>
      <color rgb="FF000000"/>
      <name val="游ゴシック"/>
      <family val="3"/>
      <charset val="128"/>
    </font>
    <font>
      <sz val="26"/>
      <color rgb="FF000000"/>
      <name val="UD デジタル 教科書体 NK-B"/>
      <family val="1"/>
      <charset val="128"/>
    </font>
    <font>
      <sz val="18"/>
      <color rgb="FF000000"/>
      <name val="游ゴシック"/>
      <family val="2"/>
      <charset val="128"/>
    </font>
    <font>
      <sz val="14"/>
      <color rgb="FF000000"/>
      <name val="游ゴシック"/>
      <family val="2"/>
      <charset val="128"/>
    </font>
    <font>
      <sz val="14"/>
      <color rgb="FF000000"/>
      <name val="游ゴシック"/>
      <family val="3"/>
      <charset val="128"/>
    </font>
    <font>
      <sz val="18"/>
      <color rgb="FF000000"/>
      <name val="游ゴシック"/>
      <family val="3"/>
      <charset val="128"/>
    </font>
    <font>
      <sz val="11"/>
      <color rgb="FF000000"/>
      <name val="游ゴシック"/>
      <family val="3"/>
      <charset val="128"/>
    </font>
    <font>
      <b/>
      <sz val="14"/>
      <color rgb="FFFFFFFF"/>
      <name val="游ゴシック"/>
      <family val="3"/>
      <charset val="128"/>
    </font>
    <font>
      <b/>
      <sz val="16"/>
      <color rgb="FF000000"/>
      <name val="游ゴシック"/>
      <family val="3"/>
      <charset val="128"/>
    </font>
    <font>
      <b/>
      <sz val="28"/>
      <color rgb="FF000000"/>
      <name val="游ゴシック"/>
      <family val="3"/>
      <charset val="128"/>
    </font>
    <font>
      <sz val="28"/>
      <color rgb="FF000000"/>
      <name val="游ゴシック"/>
      <family val="3"/>
      <charset val="128"/>
    </font>
    <font>
      <sz val="16"/>
      <color rgb="FF000000"/>
      <name val="游ゴシック"/>
      <family val="2"/>
      <charset val="128"/>
    </font>
    <font>
      <b/>
      <sz val="36"/>
      <color rgb="FF000000"/>
      <name val="游ゴシック"/>
      <family val="3"/>
      <charset val="128"/>
    </font>
    <font>
      <b/>
      <sz val="24"/>
      <color rgb="FF000000"/>
      <name val="游ゴシック"/>
      <family val="3"/>
      <charset val="128"/>
    </font>
    <font>
      <b/>
      <sz val="22"/>
      <color rgb="FF000000"/>
      <name val="游ゴシック"/>
      <family val="2"/>
      <charset val="128"/>
    </font>
    <font>
      <sz val="22"/>
      <color rgb="FF000000"/>
      <name val="游ゴシック"/>
      <family val="3"/>
      <charset val="128"/>
    </font>
    <font>
      <sz val="22"/>
      <name val="游ゴシック"/>
      <family val="3"/>
      <charset val="128"/>
    </font>
    <font>
      <sz val="16"/>
      <name val="游ゴシック"/>
      <family val="3"/>
      <charset val="128"/>
    </font>
    <font>
      <sz val="11"/>
      <name val="游ゴシック"/>
      <family val="3"/>
      <charset val="128"/>
    </font>
    <font>
      <sz val="26"/>
      <name val="游ゴシック"/>
      <family val="3"/>
      <charset val="128"/>
    </font>
    <font>
      <sz val="26"/>
      <color rgb="FF000000"/>
      <name val="游ゴシック"/>
      <family val="3"/>
      <charset val="128"/>
    </font>
    <font>
      <sz val="20"/>
      <name val="游ゴシック"/>
      <family val="3"/>
      <charset val="128"/>
    </font>
    <font>
      <b/>
      <sz val="20"/>
      <name val="游ゴシック"/>
      <family val="3"/>
      <charset val="128"/>
    </font>
    <font>
      <b/>
      <sz val="22"/>
      <name val="游ゴシック"/>
      <family val="3"/>
      <charset val="128"/>
    </font>
    <font>
      <sz val="20"/>
      <color rgb="FF000000"/>
      <name val="游ゴシック"/>
      <family val="3"/>
      <charset val="128"/>
    </font>
    <font>
      <sz val="16"/>
      <color rgb="FF000000"/>
      <name val="游ゴシック"/>
      <family val="3"/>
      <charset val="128"/>
    </font>
    <font>
      <sz val="9"/>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FBE5D6"/>
        <bgColor rgb="FFFFFFFF"/>
      </patternFill>
    </fill>
    <fill>
      <patternFill patternType="solid">
        <fgColor rgb="FF000000"/>
        <bgColor rgb="FF003300"/>
      </patternFill>
    </fill>
    <fill>
      <patternFill patternType="solid">
        <fgColor rgb="FFBFBFBF"/>
        <bgColor rgb="FFCCCCFF"/>
      </patternFill>
    </fill>
    <fill>
      <patternFill patternType="solid">
        <fgColor rgb="FFFFFFFF"/>
        <bgColor rgb="FFFBE5D6"/>
      </patternFill>
    </fill>
  </fills>
  <borders count="4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bottom style="medium">
        <color auto="1"/>
      </bottom>
      <diagonal/>
    </border>
    <border>
      <left style="medium">
        <color auto="1"/>
      </left>
      <right/>
      <top/>
      <bottom/>
      <diagonal/>
    </border>
    <border>
      <left/>
      <right style="medium">
        <color auto="1"/>
      </right>
      <top style="medium">
        <color auto="1"/>
      </top>
      <bottom style="thin">
        <color auto="1"/>
      </bottom>
      <diagonal/>
    </border>
    <border>
      <left/>
      <right/>
      <top style="thin">
        <color auto="1"/>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3">
    <xf numFmtId="0" fontId="0" fillId="0" borderId="0">
      <alignment vertical="center"/>
    </xf>
    <xf numFmtId="0" fontId="32" fillId="0" borderId="0">
      <alignment vertical="center"/>
    </xf>
    <xf numFmtId="38" fontId="32" fillId="0" borderId="0" applyBorder="0" applyProtection="0">
      <alignment vertical="center"/>
    </xf>
  </cellStyleXfs>
  <cellXfs count="142">
    <xf numFmtId="0" fontId="0" fillId="0" borderId="0" xfId="0">
      <alignment vertical="center"/>
    </xf>
    <xf numFmtId="0" fontId="0" fillId="0" borderId="0" xfId="0" applyAlignment="1">
      <alignment vertical="center"/>
    </xf>
    <xf numFmtId="0" fontId="1" fillId="0" borderId="1" xfId="0" applyFont="1" applyBorder="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6" fillId="0" borderId="0" xfId="0" applyFont="1" applyBorder="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0" fillId="0" borderId="0" xfId="0" applyBorder="1" applyAlignment="1">
      <alignment horizontal="center" vertical="center"/>
    </xf>
    <xf numFmtId="0" fontId="11" fillId="0" borderId="3" xfId="0" applyFont="1" applyBorder="1" applyAlignment="1">
      <alignment horizontal="center" vertical="center"/>
    </xf>
    <xf numFmtId="0" fontId="9" fillId="0" borderId="3" xfId="0" applyFont="1" applyBorder="1" applyAlignment="1">
      <alignment vertical="center"/>
    </xf>
    <xf numFmtId="176" fontId="12" fillId="3" borderId="3" xfId="0" applyNumberFormat="1" applyFont="1" applyFill="1" applyBorder="1" applyAlignment="1">
      <alignment horizontal="center" vertical="center"/>
    </xf>
    <xf numFmtId="38" fontId="9" fillId="0" borderId="3" xfId="2" applyFont="1" applyBorder="1" applyAlignment="1" applyProtection="1">
      <alignment vertical="center"/>
    </xf>
    <xf numFmtId="38" fontId="9" fillId="4" borderId="3" xfId="2" applyFont="1" applyFill="1" applyBorder="1" applyAlignment="1" applyProtection="1">
      <alignment vertical="center"/>
    </xf>
    <xf numFmtId="0" fontId="0" fillId="0" borderId="0" xfId="0" applyBorder="1" applyAlignment="1">
      <alignment vertical="center"/>
    </xf>
    <xf numFmtId="0" fontId="9" fillId="0" borderId="3" xfId="0" applyFont="1" applyBorder="1" applyAlignment="1">
      <alignment vertical="center" wrapText="1"/>
    </xf>
    <xf numFmtId="38" fontId="9" fillId="2" borderId="3" xfId="2" applyFont="1" applyFill="1" applyBorder="1" applyAlignment="1" applyProtection="1">
      <alignment horizontal="center" vertical="center"/>
    </xf>
    <xf numFmtId="0" fontId="9" fillId="2" borderId="3" xfId="0" applyFont="1" applyFill="1" applyBorder="1" applyAlignment="1">
      <alignment vertical="center"/>
    </xf>
    <xf numFmtId="38" fontId="9" fillId="0" borderId="5" xfId="2" applyFont="1" applyBorder="1" applyAlignment="1" applyProtection="1">
      <alignment horizontal="center" vertical="center"/>
    </xf>
    <xf numFmtId="38" fontId="9" fillId="0" borderId="3" xfId="2" applyFont="1" applyBorder="1" applyAlignment="1" applyProtection="1">
      <alignment horizontal="center" vertical="center"/>
    </xf>
    <xf numFmtId="38" fontId="9" fillId="0" borderId="7" xfId="2" applyFont="1" applyBorder="1" applyAlignment="1" applyProtection="1">
      <alignment vertical="center"/>
    </xf>
    <xf numFmtId="38" fontId="9" fillId="0" borderId="2" xfId="2" applyFont="1" applyBorder="1" applyAlignment="1" applyProtection="1">
      <alignment vertical="center"/>
    </xf>
    <xf numFmtId="38" fontId="9" fillId="0" borderId="9" xfId="2" applyFont="1" applyBorder="1" applyAlignment="1" applyProtection="1">
      <alignment vertical="center"/>
    </xf>
    <xf numFmtId="0" fontId="8" fillId="0" borderId="0" xfId="0" applyFont="1" applyBorder="1" applyAlignment="1">
      <alignment vertical="center"/>
    </xf>
    <xf numFmtId="0" fontId="9" fillId="0" borderId="0" xfId="0" applyFont="1" applyBorder="1" applyAlignment="1">
      <alignment vertical="center"/>
    </xf>
    <xf numFmtId="38" fontId="9" fillId="0" borderId="0" xfId="2" applyFont="1" applyBorder="1" applyAlignment="1" applyProtection="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2"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20" fillId="0" borderId="0" xfId="1" applyFont="1" applyBorder="1" applyAlignment="1">
      <alignment vertical="center"/>
    </xf>
    <xf numFmtId="0" fontId="20" fillId="0" borderId="0" xfId="0" applyFont="1" applyAlignment="1">
      <alignment vertical="center"/>
    </xf>
    <xf numFmtId="0" fontId="20" fillId="0" borderId="1" xfId="1" applyFont="1" applyBorder="1" applyAlignment="1">
      <alignment vertical="center"/>
    </xf>
    <xf numFmtId="0" fontId="0" fillId="0" borderId="1" xfId="0" applyBorder="1" applyAlignment="1">
      <alignment vertical="center"/>
    </xf>
    <xf numFmtId="0" fontId="11" fillId="0" borderId="0" xfId="1" applyFont="1" applyBorder="1" applyAlignment="1">
      <alignment vertical="center"/>
    </xf>
    <xf numFmtId="0" fontId="20" fillId="2" borderId="10" xfId="1" applyFont="1" applyFill="1" applyBorder="1" applyAlignment="1">
      <alignment vertical="center"/>
    </xf>
    <xf numFmtId="0" fontId="18" fillId="0" borderId="0" xfId="1" applyFont="1" applyBorder="1" applyAlignment="1">
      <alignment horizontal="center" vertical="center"/>
    </xf>
    <xf numFmtId="0" fontId="9" fillId="0" borderId="0" xfId="0" applyFont="1" applyAlignment="1">
      <alignment vertical="center"/>
    </xf>
    <xf numFmtId="0" fontId="22" fillId="0" borderId="0" xfId="1" applyFont="1" applyBorder="1" applyAlignment="1">
      <alignment vertical="top" wrapText="1"/>
    </xf>
    <xf numFmtId="0" fontId="23" fillId="0" borderId="0" xfId="1" applyFont="1" applyBorder="1" applyAlignment="1">
      <alignment vertical="top" wrapText="1"/>
    </xf>
    <xf numFmtId="0" fontId="23" fillId="0" borderId="0" xfId="1" applyFont="1" applyBorder="1" applyAlignment="1">
      <alignment vertical="center"/>
    </xf>
    <xf numFmtId="0" fontId="11" fillId="0" borderId="0" xfId="1" applyFont="1" applyBorder="1" applyAlignment="1">
      <alignment horizontal="right" vertical="center"/>
    </xf>
    <xf numFmtId="0" fontId="24" fillId="0" borderId="1" xfId="1" applyFont="1" applyBorder="1" applyAlignment="1">
      <alignment vertical="center"/>
    </xf>
    <xf numFmtId="0" fontId="25" fillId="0" borderId="1" xfId="0" applyFont="1" applyBorder="1" applyAlignment="1">
      <alignment vertical="center"/>
    </xf>
    <xf numFmtId="0" fontId="24" fillId="0" borderId="0" xfId="1" applyFont="1" applyBorder="1" applyAlignment="1">
      <alignment vertical="center"/>
    </xf>
    <xf numFmtId="0" fontId="25" fillId="0" borderId="0" xfId="0" applyFont="1" applyBorder="1" applyAlignment="1">
      <alignment vertical="center"/>
    </xf>
    <xf numFmtId="177" fontId="14" fillId="0" borderId="0" xfId="1" applyNumberFormat="1" applyFont="1" applyBorder="1" applyAlignment="1">
      <alignment horizontal="center"/>
    </xf>
    <xf numFmtId="0" fontId="23" fillId="0" borderId="0" xfId="0" applyFont="1" applyAlignment="1">
      <alignment vertical="center"/>
    </xf>
    <xf numFmtId="0" fontId="26" fillId="0" borderId="0" xfId="1" applyFont="1" applyBorder="1" applyAlignment="1">
      <alignment vertical="top" wrapText="1"/>
    </xf>
    <xf numFmtId="0" fontId="21" fillId="0" borderId="0" xfId="0" applyFont="1" applyAlignment="1">
      <alignment vertical="center"/>
    </xf>
    <xf numFmtId="0" fontId="21" fillId="0" borderId="0" xfId="0" applyFont="1" applyBorder="1" applyAlignment="1">
      <alignment vertical="center"/>
    </xf>
    <xf numFmtId="0" fontId="23" fillId="0" borderId="0" xfId="0" applyFont="1" applyBorder="1" applyAlignment="1">
      <alignment vertical="center"/>
    </xf>
    <xf numFmtId="0" fontId="20" fillId="0" borderId="11" xfId="0" applyFont="1" applyBorder="1" applyAlignment="1">
      <alignment vertical="center"/>
    </xf>
    <xf numFmtId="0" fontId="20" fillId="0" borderId="0" xfId="0" applyFont="1" applyBorder="1" applyAlignment="1">
      <alignment vertical="center"/>
    </xf>
    <xf numFmtId="0" fontId="2" fillId="0" borderId="0" xfId="0" applyFont="1" applyBorder="1" applyAlignment="1">
      <alignment vertical="center"/>
    </xf>
    <xf numFmtId="178" fontId="5" fillId="0" borderId="0" xfId="0" applyNumberFormat="1" applyFont="1" applyBorder="1" applyAlignment="1">
      <alignment horizontal="center" vertical="center"/>
    </xf>
    <xf numFmtId="0" fontId="2" fillId="0" borderId="12" xfId="0" applyFont="1" applyBorder="1" applyAlignment="1">
      <alignment vertical="center"/>
    </xf>
    <xf numFmtId="0" fontId="29" fillId="0" borderId="12" xfId="0" applyFont="1" applyBorder="1" applyAlignment="1">
      <alignment vertical="center"/>
    </xf>
    <xf numFmtId="0" fontId="10" fillId="0" borderId="0" xfId="0" applyFont="1" applyBorder="1" applyAlignment="1">
      <alignment horizontal="center" vertical="center"/>
    </xf>
    <xf numFmtId="0" fontId="20" fillId="0" borderId="16" xfId="0" applyFont="1" applyBorder="1" applyAlignment="1">
      <alignment vertical="center"/>
    </xf>
    <xf numFmtId="179" fontId="20" fillId="0" borderId="1" xfId="2" applyNumberFormat="1" applyFont="1" applyBorder="1" applyAlignment="1" applyProtection="1">
      <alignment horizontal="center" vertical="center"/>
    </xf>
    <xf numFmtId="180" fontId="20" fillId="0" borderId="0" xfId="2" applyNumberFormat="1" applyFont="1" applyBorder="1" applyAlignment="1" applyProtection="1">
      <alignment horizontal="right" vertical="center"/>
    </xf>
    <xf numFmtId="0" fontId="20" fillId="0" borderId="18" xfId="0" applyFont="1" applyBorder="1" applyAlignment="1">
      <alignment vertical="center"/>
    </xf>
    <xf numFmtId="0" fontId="20" fillId="0" borderId="21" xfId="0" applyFont="1" applyBorder="1" applyAlignment="1">
      <alignment vertical="center"/>
    </xf>
    <xf numFmtId="179" fontId="20" fillId="0" borderId="22" xfId="2" applyNumberFormat="1" applyFont="1" applyBorder="1" applyAlignment="1" applyProtection="1">
      <alignment vertical="center"/>
    </xf>
    <xf numFmtId="180" fontId="20" fillId="0" borderId="0" xfId="2" applyNumberFormat="1" applyFont="1" applyBorder="1" applyAlignment="1" applyProtection="1">
      <alignment vertical="center"/>
    </xf>
    <xf numFmtId="0" fontId="20" fillId="0" borderId="24" xfId="0" applyFont="1" applyBorder="1" applyAlignment="1">
      <alignment vertical="center"/>
    </xf>
    <xf numFmtId="179" fontId="20" fillId="0" borderId="0" xfId="2" applyNumberFormat="1" applyFont="1" applyBorder="1" applyAlignment="1" applyProtection="1">
      <alignment vertical="center"/>
    </xf>
    <xf numFmtId="0" fontId="20" fillId="0" borderId="25" xfId="0" applyFont="1" applyBorder="1" applyAlignment="1">
      <alignment vertical="center"/>
    </xf>
    <xf numFmtId="0" fontId="20" fillId="0" borderId="26" xfId="0" applyFont="1" applyBorder="1" applyAlignment="1">
      <alignment horizontal="center" vertical="center"/>
    </xf>
    <xf numFmtId="38" fontId="10" fillId="0" borderId="0" xfId="2" applyFont="1" applyBorder="1" applyAlignment="1" applyProtection="1">
      <alignment horizontal="center" vertical="center"/>
    </xf>
    <xf numFmtId="38" fontId="10" fillId="0" borderId="0" xfId="2" applyFont="1" applyBorder="1" applyAlignment="1" applyProtection="1">
      <alignment horizontal="right" vertical="center"/>
    </xf>
    <xf numFmtId="0" fontId="10" fillId="0" borderId="0" xfId="0" applyFont="1" applyBorder="1" applyAlignment="1">
      <alignment vertical="center"/>
    </xf>
    <xf numFmtId="0" fontId="20" fillId="0" borderId="30" xfId="0" applyFont="1" applyBorder="1" applyAlignment="1">
      <alignment horizontal="center" vertical="center"/>
    </xf>
    <xf numFmtId="0" fontId="16" fillId="0" borderId="0" xfId="0" applyFont="1" applyBorder="1" applyAlignment="1">
      <alignment vertical="center"/>
    </xf>
    <xf numFmtId="0" fontId="20" fillId="0" borderId="32" xfId="0" applyFont="1" applyBorder="1" applyAlignment="1">
      <alignment vertical="center"/>
    </xf>
    <xf numFmtId="0" fontId="0" fillId="0" borderId="13" xfId="0" applyBorder="1" applyAlignment="1">
      <alignment vertical="center"/>
    </xf>
    <xf numFmtId="0" fontId="20" fillId="0" borderId="33" xfId="0" applyFont="1" applyBorder="1" applyAlignment="1">
      <alignment vertical="center"/>
    </xf>
    <xf numFmtId="0" fontId="20" fillId="2" borderId="34" xfId="0" applyFont="1" applyFill="1" applyBorder="1" applyAlignment="1">
      <alignment vertical="center"/>
    </xf>
    <xf numFmtId="0" fontId="20" fillId="2" borderId="35" xfId="0" applyFont="1" applyFill="1" applyBorder="1" applyAlignment="1">
      <alignment vertical="center"/>
    </xf>
    <xf numFmtId="0" fontId="20" fillId="5" borderId="27" xfId="0" applyFont="1" applyFill="1" applyBorder="1" applyAlignment="1">
      <alignment vertical="center" shrinkToFit="1"/>
    </xf>
    <xf numFmtId="0" fontId="20" fillId="2" borderId="0" xfId="0" applyFont="1" applyFill="1" applyBorder="1" applyAlignment="1">
      <alignment vertical="center"/>
    </xf>
    <xf numFmtId="0" fontId="20" fillId="0" borderId="30" xfId="0" applyFont="1" applyBorder="1" applyAlignment="1">
      <alignment vertical="center"/>
    </xf>
    <xf numFmtId="0" fontId="20" fillId="2" borderId="37" xfId="0" applyFont="1" applyFill="1" applyBorder="1" applyAlignment="1">
      <alignment vertical="center"/>
    </xf>
    <xf numFmtId="0" fontId="20" fillId="2" borderId="38" xfId="0" applyFont="1" applyFill="1" applyBorder="1" applyAlignment="1">
      <alignment vertical="center"/>
    </xf>
    <xf numFmtId="0" fontId="20" fillId="5" borderId="36" xfId="0" applyFont="1" applyFill="1" applyBorder="1" applyAlignment="1">
      <alignment vertical="center" shrinkToFit="1"/>
    </xf>
    <xf numFmtId="0" fontId="0" fillId="4" borderId="6" xfId="0" applyFill="1" applyBorder="1" applyAlignment="1">
      <alignment vertical="center"/>
    </xf>
    <xf numFmtId="0" fontId="2" fillId="2" borderId="1" xfId="0" applyFont="1" applyFill="1" applyBorder="1" applyAlignment="1">
      <alignmen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center" vertical="center"/>
    </xf>
    <xf numFmtId="38" fontId="9" fillId="0" borderId="3" xfId="2" applyFont="1" applyBorder="1" applyAlignment="1" applyProtection="1">
      <alignment horizontal="left" vertical="center"/>
    </xf>
    <xf numFmtId="38" fontId="9" fillId="4" borderId="6" xfId="2" applyFont="1" applyFill="1" applyBorder="1" applyAlignment="1" applyProtection="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38" fontId="9" fillId="4" borderId="39" xfId="2" applyFont="1" applyFill="1" applyBorder="1" applyAlignment="1" applyProtection="1">
      <alignment horizontal="center" vertical="center"/>
    </xf>
    <xf numFmtId="38" fontId="9" fillId="4" borderId="40" xfId="2" applyFont="1" applyFill="1" applyBorder="1" applyAlignment="1" applyProtection="1">
      <alignment horizontal="center" vertical="center"/>
    </xf>
    <xf numFmtId="38" fontId="9" fillId="4" borderId="41" xfId="2" applyFont="1" applyFill="1" applyBorder="1" applyAlignment="1" applyProtection="1">
      <alignment horizontal="center" vertical="center"/>
    </xf>
    <xf numFmtId="0" fontId="9" fillId="0" borderId="8" xfId="0" applyFont="1" applyBorder="1" applyAlignment="1">
      <alignment horizontal="right" vertical="center"/>
    </xf>
    <xf numFmtId="0" fontId="8" fillId="0" borderId="0" xfId="0" applyFont="1" applyBorder="1" applyAlignment="1">
      <alignment vertical="center"/>
    </xf>
    <xf numFmtId="0" fontId="5" fillId="0" borderId="0" xfId="0" applyFont="1" applyBorder="1" applyAlignment="1">
      <alignment vertical="center" wrapText="1"/>
    </xf>
    <xf numFmtId="0" fontId="16" fillId="0" borderId="0" xfId="0" applyFont="1" applyBorder="1" applyAlignment="1">
      <alignment vertical="top" wrapText="1"/>
    </xf>
    <xf numFmtId="0" fontId="17" fillId="0" borderId="0" xfId="0" applyFont="1" applyBorder="1" applyAlignment="1">
      <alignment horizontal="right" vertical="center"/>
    </xf>
    <xf numFmtId="0" fontId="6" fillId="0" borderId="0" xfId="0" applyFont="1" applyBorder="1" applyAlignment="1">
      <alignment horizontal="center" vertical="center"/>
    </xf>
    <xf numFmtId="0" fontId="20" fillId="2" borderId="10" xfId="1" applyFont="1" applyFill="1" applyBorder="1" applyAlignment="1">
      <alignment vertical="center"/>
    </xf>
    <xf numFmtId="0" fontId="14" fillId="0" borderId="0" xfId="1" applyFont="1" applyBorder="1" applyAlignment="1">
      <alignment horizontal="center" vertical="center"/>
    </xf>
    <xf numFmtId="0" fontId="21" fillId="0" borderId="0" xfId="1" applyFont="1" applyBorder="1" applyAlignment="1">
      <alignment vertical="top" wrapText="1"/>
    </xf>
    <xf numFmtId="177" fontId="14" fillId="0" borderId="1" xfId="1" applyNumberFormat="1" applyFont="1" applyBorder="1" applyAlignment="1">
      <alignment horizontal="center"/>
    </xf>
    <xf numFmtId="0" fontId="26" fillId="0" borderId="0" xfId="1" applyFont="1" applyBorder="1" applyAlignment="1">
      <alignment horizontal="left" vertical="top" wrapText="1"/>
    </xf>
    <xf numFmtId="178" fontId="28" fillId="0" borderId="0" xfId="0" applyNumberFormat="1" applyFont="1" applyBorder="1" applyAlignment="1">
      <alignment horizontal="center" vertical="center"/>
    </xf>
    <xf numFmtId="0" fontId="2" fillId="0" borderId="13" xfId="0" applyFont="1" applyBorder="1" applyAlignment="1">
      <alignment horizontal="center" vertical="center"/>
    </xf>
    <xf numFmtId="0" fontId="30"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31" fillId="0" borderId="1" xfId="0" applyFont="1" applyBorder="1" applyAlignment="1">
      <alignment horizontal="center" vertical="center" wrapText="1"/>
    </xf>
    <xf numFmtId="0" fontId="9" fillId="0" borderId="15" xfId="0" applyFont="1" applyBorder="1" applyAlignment="1">
      <alignment horizontal="center" vertical="center" wrapText="1"/>
    </xf>
    <xf numFmtId="179" fontId="20" fillId="0" borderId="10" xfId="2" applyNumberFormat="1" applyFont="1" applyBorder="1" applyAlignment="1" applyProtection="1">
      <alignment horizontal="right" vertical="center"/>
    </xf>
    <xf numFmtId="180" fontId="20" fillId="0" borderId="17" xfId="2" applyNumberFormat="1" applyFont="1" applyBorder="1" applyAlignment="1" applyProtection="1">
      <alignment horizontal="right" vertical="center"/>
    </xf>
    <xf numFmtId="0" fontId="20" fillId="5" borderId="7" xfId="0" applyFont="1" applyFill="1" applyBorder="1" applyAlignment="1">
      <alignment horizontal="center" vertical="center"/>
    </xf>
    <xf numFmtId="0" fontId="20" fillId="2" borderId="28" xfId="0" applyFont="1" applyFill="1" applyBorder="1" applyAlignment="1">
      <alignment horizontal="left" vertical="center"/>
    </xf>
    <xf numFmtId="179" fontId="20" fillId="0" borderId="19" xfId="2" applyNumberFormat="1" applyFont="1" applyBorder="1" applyAlignment="1" applyProtection="1">
      <alignment horizontal="right" vertical="center"/>
    </xf>
    <xf numFmtId="180" fontId="20" fillId="0" borderId="20" xfId="2" applyNumberFormat="1" applyFont="1" applyBorder="1" applyAlignment="1" applyProtection="1">
      <alignment horizontal="right" vertical="center"/>
    </xf>
    <xf numFmtId="179" fontId="20" fillId="0" borderId="22" xfId="2" applyNumberFormat="1" applyFont="1" applyBorder="1" applyAlignment="1" applyProtection="1">
      <alignment horizontal="right" vertical="center"/>
    </xf>
    <xf numFmtId="180" fontId="20" fillId="0" borderId="23" xfId="2" applyNumberFormat="1" applyFont="1" applyBorder="1" applyAlignment="1" applyProtection="1">
      <alignment horizontal="right" vertical="center"/>
    </xf>
    <xf numFmtId="0" fontId="28" fillId="0" borderId="0" xfId="0" applyFont="1" applyBorder="1" applyAlignment="1">
      <alignment horizontal="left" vertical="center"/>
    </xf>
    <xf numFmtId="49" fontId="20" fillId="2" borderId="27" xfId="0" applyNumberFormat="1" applyFont="1" applyFill="1" applyBorder="1" applyAlignment="1">
      <alignment horizontal="center" vertical="center"/>
    </xf>
    <xf numFmtId="38" fontId="20" fillId="0" borderId="27" xfId="2" applyFont="1" applyBorder="1" applyAlignment="1" applyProtection="1">
      <alignment horizontal="center" vertical="center"/>
    </xf>
    <xf numFmtId="49" fontId="20" fillId="2" borderId="28" xfId="2" applyNumberFormat="1" applyFont="1" applyFill="1" applyBorder="1" applyAlignment="1" applyProtection="1">
      <alignment horizontal="center" vertical="center"/>
    </xf>
    <xf numFmtId="0" fontId="20" fillId="2" borderId="3" xfId="0" applyFont="1" applyFill="1" applyBorder="1" applyAlignment="1">
      <alignment horizontal="center" vertical="center"/>
    </xf>
    <xf numFmtId="38" fontId="20" fillId="0" borderId="3" xfId="2" applyFont="1" applyBorder="1" applyAlignment="1" applyProtection="1">
      <alignment horizontal="center" vertical="center"/>
    </xf>
    <xf numFmtId="38" fontId="20" fillId="2" borderId="29" xfId="2" applyFont="1" applyFill="1" applyBorder="1" applyAlignment="1" applyProtection="1">
      <alignment horizontal="center" vertical="center"/>
    </xf>
    <xf numFmtId="49" fontId="20" fillId="2" borderId="29" xfId="2" applyNumberFormat="1" applyFont="1" applyFill="1" applyBorder="1" applyAlignment="1" applyProtection="1">
      <alignment horizontal="center" vertical="center"/>
    </xf>
    <xf numFmtId="0" fontId="20" fillId="2" borderId="29" xfId="0" applyFont="1" applyFill="1" applyBorder="1" applyAlignment="1">
      <alignment horizontal="left" vertical="center"/>
    </xf>
    <xf numFmtId="0" fontId="20" fillId="2" borderId="31" xfId="0" applyFont="1" applyFill="1" applyBorder="1" applyAlignment="1">
      <alignment horizontal="left" vertical="center"/>
    </xf>
    <xf numFmtId="0" fontId="0" fillId="0" borderId="0" xfId="0" applyBorder="1" applyAlignment="1">
      <alignment vertical="center"/>
    </xf>
    <xf numFmtId="0" fontId="20" fillId="5" borderId="36" xfId="0" applyFont="1" applyFill="1" applyBorder="1" applyAlignment="1">
      <alignment horizontal="center" vertical="center"/>
    </xf>
    <xf numFmtId="0" fontId="20" fillId="2" borderId="31" xfId="0" applyFont="1" applyFill="1" applyBorder="1" applyAlignment="1">
      <alignment horizontal="center" vertical="center"/>
    </xf>
  </cellXfs>
  <cellStyles count="3">
    <cellStyle name="Excel Built-in Comma [0]" xfId="2" xr:uid="{00000000-0005-0000-0000-000007000000}"/>
    <cellStyle name="標準" xfId="0" builtinId="0"/>
    <cellStyle name="標準 2 3 2"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3"/>
  <sheetViews>
    <sheetView tabSelected="1" view="pageBreakPreview" zoomScale="40" zoomScaleNormal="55" zoomScalePageLayoutView="40" workbookViewId="0">
      <pane xSplit="1" ySplit="5" topLeftCell="B6" activePane="bottomRight" state="frozen"/>
      <selection pane="topRight" activeCell="B1" sqref="B1"/>
      <selection pane="bottomLeft" activeCell="A27" sqref="A27"/>
      <selection pane="bottomRight" activeCell="K82" sqref="K82"/>
    </sheetView>
  </sheetViews>
  <sheetFormatPr defaultColWidth="9" defaultRowHeight="18.75" x14ac:dyDescent="0.4"/>
  <cols>
    <col min="1" max="1" width="40.625" style="1" customWidth="1"/>
    <col min="2" max="2" width="11" style="1" customWidth="1"/>
    <col min="3" max="7" width="9.375" style="1" customWidth="1"/>
    <col min="8" max="8" width="9.125" style="1" customWidth="1"/>
    <col min="9" max="9" width="13" style="1" customWidth="1"/>
    <col min="10" max="10" width="14.125" style="1" customWidth="1"/>
    <col min="11" max="11" width="11" style="1" customWidth="1"/>
    <col min="12" max="12" width="20.125" style="1" customWidth="1"/>
    <col min="13" max="13" width="24.625" style="1" customWidth="1"/>
    <col min="14" max="14" width="36.625" style="1" customWidth="1"/>
    <col min="15" max="16384" width="9" style="1"/>
  </cols>
  <sheetData>
    <row r="1" spans="1:14" ht="42" customHeight="1" x14ac:dyDescent="0.4">
      <c r="A1" s="2" t="s">
        <v>0</v>
      </c>
      <c r="B1" s="91"/>
      <c r="C1" s="91"/>
      <c r="D1" s="91"/>
      <c r="E1" s="91"/>
      <c r="F1" s="91"/>
      <c r="G1" s="91"/>
      <c r="H1" s="91"/>
      <c r="I1" s="91"/>
      <c r="J1" s="3" t="s">
        <v>61</v>
      </c>
      <c r="M1" s="4" t="s">
        <v>1</v>
      </c>
    </row>
    <row r="2" spans="1:14" ht="77.25" customHeight="1" x14ac:dyDescent="0.4">
      <c r="A2" s="5" t="s">
        <v>2</v>
      </c>
      <c r="B2" s="5"/>
      <c r="C2" s="5"/>
      <c r="D2" s="5"/>
      <c r="E2" s="5"/>
      <c r="F2" s="5"/>
      <c r="G2" s="5"/>
      <c r="H2" s="5"/>
      <c r="I2" s="5"/>
      <c r="J2" s="5"/>
      <c r="K2" s="5"/>
      <c r="L2" s="6"/>
      <c r="M2" s="7"/>
    </row>
    <row r="3" spans="1:14" ht="45" customHeight="1" x14ac:dyDescent="0.4">
      <c r="A3" s="5"/>
      <c r="B3" s="5"/>
      <c r="C3" s="5"/>
      <c r="D3" s="5"/>
      <c r="E3" s="5"/>
      <c r="F3" s="5"/>
      <c r="G3" s="5"/>
      <c r="H3" s="5"/>
      <c r="I3" s="5"/>
      <c r="J3" s="5"/>
      <c r="K3" s="5"/>
      <c r="M3" s="7"/>
    </row>
    <row r="4" spans="1:14" ht="45" customHeight="1" x14ac:dyDescent="0.4">
      <c r="A4" s="5" t="s">
        <v>3</v>
      </c>
      <c r="B4" s="5"/>
      <c r="C4" s="5"/>
      <c r="D4" s="5"/>
      <c r="E4" s="5"/>
      <c r="F4" s="5"/>
      <c r="G4" s="5"/>
      <c r="H4" s="5"/>
      <c r="I4" s="5"/>
      <c r="J4" s="5"/>
      <c r="K4" s="5"/>
      <c r="M4" s="7"/>
    </row>
    <row r="5" spans="1:14" ht="45" customHeight="1" x14ac:dyDescent="0.4">
      <c r="A5" s="5"/>
      <c r="B5" s="5"/>
      <c r="C5" s="5"/>
      <c r="D5" s="5"/>
      <c r="E5" s="5"/>
      <c r="F5" s="5"/>
      <c r="G5" s="5"/>
      <c r="H5" s="5"/>
      <c r="I5" s="5"/>
      <c r="J5" s="5"/>
      <c r="K5" s="5"/>
      <c r="M5" s="7"/>
    </row>
    <row r="6" spans="1:14" ht="21.75" customHeight="1" x14ac:dyDescent="0.4">
      <c r="A6" s="8"/>
      <c r="B6" s="8"/>
      <c r="C6" s="8"/>
      <c r="D6" s="8"/>
      <c r="E6" s="8"/>
      <c r="F6" s="8"/>
      <c r="G6" s="8"/>
      <c r="H6" s="8"/>
      <c r="I6" s="92" t="s">
        <v>4</v>
      </c>
      <c r="J6" s="93" t="s">
        <v>5</v>
      </c>
      <c r="K6" s="94" t="s">
        <v>6</v>
      </c>
      <c r="L6" s="94"/>
      <c r="M6" s="94"/>
      <c r="N6" s="9"/>
    </row>
    <row r="7" spans="1:14" ht="24" x14ac:dyDescent="0.4">
      <c r="A7" s="8"/>
      <c r="B7" s="10" t="s">
        <v>7</v>
      </c>
      <c r="C7" s="10" t="s">
        <v>8</v>
      </c>
      <c r="D7" s="10" t="s">
        <v>9</v>
      </c>
      <c r="E7" s="10" t="s">
        <v>10</v>
      </c>
      <c r="F7" s="10" t="s">
        <v>11</v>
      </c>
      <c r="G7" s="10" t="s">
        <v>12</v>
      </c>
      <c r="H7" s="10" t="s">
        <v>60</v>
      </c>
      <c r="I7" s="92"/>
      <c r="J7" s="93"/>
      <c r="K7" s="94"/>
      <c r="L7" s="94"/>
      <c r="M7" s="94"/>
      <c r="N7" s="9"/>
    </row>
    <row r="8" spans="1:14" ht="27.75" customHeight="1" x14ac:dyDescent="0.4">
      <c r="A8" s="11"/>
      <c r="B8" s="12">
        <v>45292</v>
      </c>
      <c r="C8" s="12">
        <f t="shared" ref="C8:H8" si="0">B8+1</f>
        <v>45293</v>
      </c>
      <c r="D8" s="12">
        <f t="shared" si="0"/>
        <v>45294</v>
      </c>
      <c r="E8" s="12">
        <f t="shared" si="0"/>
        <v>45295</v>
      </c>
      <c r="F8" s="12">
        <f t="shared" si="0"/>
        <v>45296</v>
      </c>
      <c r="G8" s="12">
        <f t="shared" si="0"/>
        <v>45297</v>
      </c>
      <c r="H8" s="12">
        <f t="shared" si="0"/>
        <v>45298</v>
      </c>
      <c r="I8" s="13"/>
      <c r="J8" s="14"/>
      <c r="K8" s="95"/>
      <c r="L8" s="95"/>
      <c r="M8" s="95"/>
      <c r="N8" s="15"/>
    </row>
    <row r="9" spans="1:14" ht="27.75" customHeight="1" x14ac:dyDescent="0.4">
      <c r="A9" s="16" t="s">
        <v>13</v>
      </c>
      <c r="B9" s="17"/>
      <c r="C9" s="17"/>
      <c r="D9" s="17"/>
      <c r="E9" s="17"/>
      <c r="F9" s="17"/>
      <c r="G9" s="17"/>
      <c r="H9" s="17"/>
      <c r="I9" s="13">
        <f>SUM(B9:H9)</f>
        <v>0</v>
      </c>
      <c r="J9" s="18" t="str">
        <f>IF(I9&lt;100,"100回未満","100回以上")</f>
        <v>100回未満</v>
      </c>
      <c r="K9" s="95"/>
      <c r="L9" s="95"/>
      <c r="M9" s="95"/>
      <c r="N9" s="15" t="str">
        <f>IF(I9&lt;100,IF(OR(J9="100回以上",J9="150回以上"),"エラー。接種回数と回数区分が一致しません",""),IF(I9&lt;150,IF(OR(J9="100回未満",J9="150回以上"),"エラー。接種回数と回数区分が一致しません",""),IF(J9="100回未満","エラー。接種回数と回数区分が一致しません","")))</f>
        <v/>
      </c>
    </row>
    <row r="10" spans="1:14" ht="27.75" customHeight="1" x14ac:dyDescent="0.4">
      <c r="A10" s="16" t="s">
        <v>14</v>
      </c>
      <c r="B10" s="17"/>
      <c r="C10" s="17"/>
      <c r="D10" s="17"/>
      <c r="E10" s="17"/>
      <c r="F10" s="17"/>
      <c r="G10" s="17"/>
      <c r="H10" s="17"/>
      <c r="I10" s="19" t="str">
        <f>IF(COUNTIF(B10:H10,"有")&gt;=1,"〇","×")</f>
        <v>×</v>
      </c>
      <c r="J10" s="14"/>
      <c r="K10" s="95"/>
      <c r="L10" s="95"/>
      <c r="M10" s="95"/>
      <c r="N10" s="15"/>
    </row>
    <row r="11" spans="1:14" ht="27.75" customHeight="1" x14ac:dyDescent="0.4">
      <c r="A11" s="16" t="s">
        <v>15</v>
      </c>
      <c r="B11" s="96"/>
      <c r="C11" s="96"/>
      <c r="D11" s="96"/>
      <c r="E11" s="96"/>
      <c r="F11" s="96"/>
      <c r="G11" s="17"/>
      <c r="H11" s="17"/>
      <c r="I11" s="19" t="str">
        <f>IF(COUNTIF(B11:H11,"有")&gt;=1,"〇","×")</f>
        <v>×</v>
      </c>
      <c r="J11" s="14"/>
      <c r="K11" s="95"/>
      <c r="L11" s="95"/>
      <c r="M11" s="95"/>
      <c r="N11" s="15"/>
    </row>
    <row r="12" spans="1:14" ht="27.75" customHeight="1" x14ac:dyDescent="0.4">
      <c r="A12" s="11"/>
      <c r="B12" s="12">
        <f>H8+1</f>
        <v>45299</v>
      </c>
      <c r="C12" s="12">
        <f t="shared" ref="C12:H12" si="1">B12+1</f>
        <v>45300</v>
      </c>
      <c r="D12" s="12">
        <f t="shared" si="1"/>
        <v>45301</v>
      </c>
      <c r="E12" s="12">
        <f t="shared" si="1"/>
        <v>45302</v>
      </c>
      <c r="F12" s="12">
        <f t="shared" si="1"/>
        <v>45303</v>
      </c>
      <c r="G12" s="12">
        <f t="shared" si="1"/>
        <v>45304</v>
      </c>
      <c r="H12" s="12">
        <f t="shared" si="1"/>
        <v>45305</v>
      </c>
      <c r="I12" s="13"/>
      <c r="J12" s="14"/>
      <c r="K12" s="95"/>
      <c r="L12" s="95"/>
      <c r="M12" s="95"/>
      <c r="N12" s="15"/>
    </row>
    <row r="13" spans="1:14" ht="27.75" customHeight="1" x14ac:dyDescent="0.4">
      <c r="A13" s="16" t="s">
        <v>13</v>
      </c>
      <c r="B13" s="17"/>
      <c r="C13" s="17"/>
      <c r="D13" s="17"/>
      <c r="E13" s="17"/>
      <c r="F13" s="17"/>
      <c r="G13" s="17"/>
      <c r="H13" s="17"/>
      <c r="I13" s="13">
        <f>SUM(B13:H13)</f>
        <v>0</v>
      </c>
      <c r="J13" s="18" t="str">
        <f>IF(I13&lt;100,"100回未満","100回以上")</f>
        <v>100回未満</v>
      </c>
      <c r="K13" s="95"/>
      <c r="L13" s="95"/>
      <c r="M13" s="95"/>
      <c r="N13" s="15" t="str">
        <f>IF(I13&lt;100,IF(OR(J13="100回以上",J13="150回以上"),"エラー。接種回数と回数区分が一致しません",""),IF(I13&lt;150,IF(OR(J13="100回未満",J13="150回以上"),"エラー。接種回数と回数区分が一致しません",""),IF(J13="100回未満","エラー。接種回数と回数区分が一致しません","")))</f>
        <v/>
      </c>
    </row>
    <row r="14" spans="1:14" ht="27.75" customHeight="1" x14ac:dyDescent="0.4">
      <c r="A14" s="16" t="s">
        <v>14</v>
      </c>
      <c r="B14" s="17"/>
      <c r="C14" s="17"/>
      <c r="D14" s="17"/>
      <c r="E14" s="17"/>
      <c r="F14" s="17"/>
      <c r="G14" s="17"/>
      <c r="H14" s="17"/>
      <c r="I14" s="20" t="str">
        <f>IF(COUNTIF(B14:H14,"有")&gt;=1,"〇","×")</f>
        <v>×</v>
      </c>
      <c r="J14" s="14"/>
      <c r="K14" s="95"/>
      <c r="L14" s="95"/>
      <c r="M14" s="95"/>
      <c r="N14" s="15"/>
    </row>
    <row r="15" spans="1:14" ht="27.75" customHeight="1" x14ac:dyDescent="0.4">
      <c r="A15" s="16" t="s">
        <v>15</v>
      </c>
      <c r="B15" s="96"/>
      <c r="C15" s="96"/>
      <c r="D15" s="96"/>
      <c r="E15" s="96"/>
      <c r="F15" s="96"/>
      <c r="G15" s="17"/>
      <c r="H15" s="17"/>
      <c r="I15" s="20" t="str">
        <f>IF(COUNTIF(B15:H15,"有")&gt;=1,"〇","×")</f>
        <v>×</v>
      </c>
      <c r="J15" s="14"/>
      <c r="K15" s="95"/>
      <c r="L15" s="95"/>
      <c r="M15" s="95"/>
      <c r="N15" s="15"/>
    </row>
    <row r="16" spans="1:14" ht="26.25" customHeight="1" x14ac:dyDescent="0.4">
      <c r="A16" s="11"/>
      <c r="B16" s="12">
        <f>H12+1</f>
        <v>45306</v>
      </c>
      <c r="C16" s="12">
        <f t="shared" ref="C16:H16" si="2">B16+1</f>
        <v>45307</v>
      </c>
      <c r="D16" s="12">
        <f t="shared" si="2"/>
        <v>45308</v>
      </c>
      <c r="E16" s="12">
        <f t="shared" si="2"/>
        <v>45309</v>
      </c>
      <c r="F16" s="12">
        <f t="shared" si="2"/>
        <v>45310</v>
      </c>
      <c r="G16" s="12">
        <f t="shared" si="2"/>
        <v>45311</v>
      </c>
      <c r="H16" s="12">
        <f t="shared" si="2"/>
        <v>45312</v>
      </c>
      <c r="I16" s="13"/>
      <c r="J16" s="14"/>
      <c r="K16" s="95"/>
      <c r="L16" s="95"/>
      <c r="M16" s="95"/>
      <c r="N16" s="15"/>
    </row>
    <row r="17" spans="1:14" ht="26.25" customHeight="1" x14ac:dyDescent="0.4">
      <c r="A17" s="16" t="s">
        <v>13</v>
      </c>
      <c r="B17" s="17"/>
      <c r="C17" s="17"/>
      <c r="D17" s="17"/>
      <c r="E17" s="17"/>
      <c r="F17" s="17"/>
      <c r="G17" s="17"/>
      <c r="H17" s="17"/>
      <c r="I17" s="13">
        <f>SUM(B17:H17)</f>
        <v>0</v>
      </c>
      <c r="J17" s="18" t="str">
        <f>IF(I17&lt;100,"100回未満","100回以上")</f>
        <v>100回未満</v>
      </c>
      <c r="K17" s="95"/>
      <c r="L17" s="95"/>
      <c r="M17" s="95"/>
      <c r="N17" s="15" t="str">
        <f>IF(I17&lt;100,IF(OR(J17="100回以上",J17="150回以上"),"エラー。接種回数と回数区分が一致しません",""),IF(I17&lt;150,IF(OR(J17="100回未満",J17="150回以上"),"エラー。接種回数と回数区分が一致しません",""),IF(J17="100回未満","エラー。接種回数と回数区分が一致しません","")))</f>
        <v/>
      </c>
    </row>
    <row r="18" spans="1:14" ht="26.25" customHeight="1" x14ac:dyDescent="0.4">
      <c r="A18" s="16" t="s">
        <v>14</v>
      </c>
      <c r="B18" s="17"/>
      <c r="C18" s="17"/>
      <c r="D18" s="17"/>
      <c r="E18" s="17"/>
      <c r="F18" s="17"/>
      <c r="G18" s="17"/>
      <c r="H18" s="17"/>
      <c r="I18" s="19" t="str">
        <f>IF(COUNTIF(B18:H18,"有")&gt;=1,"〇","×")</f>
        <v>×</v>
      </c>
      <c r="J18" s="14"/>
      <c r="K18" s="95"/>
      <c r="L18" s="95"/>
      <c r="M18" s="95"/>
      <c r="N18" s="15"/>
    </row>
    <row r="19" spans="1:14" ht="26.25" customHeight="1" x14ac:dyDescent="0.4">
      <c r="A19" s="16" t="s">
        <v>15</v>
      </c>
      <c r="B19" s="97"/>
      <c r="C19" s="98"/>
      <c r="D19" s="99"/>
      <c r="E19" s="17"/>
      <c r="F19" s="90"/>
      <c r="G19" s="17"/>
      <c r="H19" s="17"/>
      <c r="I19" s="19" t="str">
        <f>IF(COUNTIF(B19:H19,"有")&gt;=1,"〇","×")</f>
        <v>×</v>
      </c>
      <c r="J19" s="14"/>
      <c r="K19" s="95"/>
      <c r="L19" s="95"/>
      <c r="M19" s="95"/>
      <c r="N19" s="15"/>
    </row>
    <row r="20" spans="1:14" ht="26.25" customHeight="1" x14ac:dyDescent="0.4">
      <c r="A20" s="11"/>
      <c r="B20" s="12">
        <f>H16+1</f>
        <v>45313</v>
      </c>
      <c r="C20" s="12">
        <f t="shared" ref="C20:H20" si="3">B20+1</f>
        <v>45314</v>
      </c>
      <c r="D20" s="12">
        <f t="shared" si="3"/>
        <v>45315</v>
      </c>
      <c r="E20" s="12">
        <f t="shared" si="3"/>
        <v>45316</v>
      </c>
      <c r="F20" s="12">
        <f t="shared" si="3"/>
        <v>45317</v>
      </c>
      <c r="G20" s="12">
        <f t="shared" si="3"/>
        <v>45318</v>
      </c>
      <c r="H20" s="12">
        <f t="shared" si="3"/>
        <v>45319</v>
      </c>
      <c r="I20" s="13"/>
      <c r="J20" s="14"/>
      <c r="K20" s="95"/>
      <c r="L20" s="95"/>
      <c r="M20" s="95"/>
      <c r="N20" s="15"/>
    </row>
    <row r="21" spans="1:14" ht="26.25" customHeight="1" x14ac:dyDescent="0.4">
      <c r="A21" s="16" t="s">
        <v>13</v>
      </c>
      <c r="B21" s="17"/>
      <c r="C21" s="17"/>
      <c r="D21" s="17"/>
      <c r="E21" s="17"/>
      <c r="F21" s="17"/>
      <c r="G21" s="17"/>
      <c r="H21" s="17"/>
      <c r="I21" s="13">
        <f>SUM(B21:H21)</f>
        <v>0</v>
      </c>
      <c r="J21" s="18" t="str">
        <f>IF(I21&lt;100,"100回未満","100回以上")</f>
        <v>100回未満</v>
      </c>
      <c r="K21" s="95"/>
      <c r="L21" s="95"/>
      <c r="M21" s="95"/>
      <c r="N21" s="15" t="str">
        <f>IF(I21&lt;100,IF(OR(J21="100回以上",J21="150回以上"),"エラー。接種回数と回数区分が一致しません",""),IF(I21&lt;150,IF(OR(J21="100回未満",J21="150回以上"),"エラー。接種回数と回数区分が一致しません",""),IF(J21="100回未満","エラー。接種回数と回数区分が一致しません","")))</f>
        <v/>
      </c>
    </row>
    <row r="22" spans="1:14" ht="26.25" customHeight="1" x14ac:dyDescent="0.4">
      <c r="A22" s="16" t="s">
        <v>14</v>
      </c>
      <c r="B22" s="17"/>
      <c r="C22" s="17"/>
      <c r="D22" s="17"/>
      <c r="E22" s="17"/>
      <c r="F22" s="17"/>
      <c r="G22" s="17"/>
      <c r="H22" s="17"/>
      <c r="I22" s="19" t="str">
        <f>IF(COUNTIF(B22:H22,"有")&gt;=1,"〇","×")</f>
        <v>×</v>
      </c>
      <c r="J22" s="14"/>
      <c r="K22" s="95"/>
      <c r="L22" s="95"/>
      <c r="M22" s="95"/>
      <c r="N22" s="15"/>
    </row>
    <row r="23" spans="1:14" ht="26.25" customHeight="1" x14ac:dyDescent="0.4">
      <c r="A23" s="16" t="s">
        <v>15</v>
      </c>
      <c r="B23" s="96"/>
      <c r="C23" s="96"/>
      <c r="D23" s="96"/>
      <c r="E23" s="96"/>
      <c r="F23" s="96"/>
      <c r="G23" s="17"/>
      <c r="H23" s="17"/>
      <c r="I23" s="19" t="str">
        <f>IF(COUNTIF(B23:H23,"有")&gt;=1,"〇","×")</f>
        <v>×</v>
      </c>
      <c r="J23" s="14"/>
      <c r="K23" s="95"/>
      <c r="L23" s="95"/>
      <c r="M23" s="95"/>
      <c r="N23" s="15"/>
    </row>
    <row r="24" spans="1:14" ht="27" customHeight="1" x14ac:dyDescent="0.4">
      <c r="A24" s="11"/>
      <c r="B24" s="12">
        <f>H20+1</f>
        <v>45320</v>
      </c>
      <c r="C24" s="12">
        <f t="shared" ref="C24:H24" si="4">B24+1</f>
        <v>45321</v>
      </c>
      <c r="D24" s="12">
        <f t="shared" si="4"/>
        <v>45322</v>
      </c>
      <c r="E24" s="12">
        <f t="shared" si="4"/>
        <v>45323</v>
      </c>
      <c r="F24" s="12">
        <f t="shared" si="4"/>
        <v>45324</v>
      </c>
      <c r="G24" s="12">
        <f t="shared" si="4"/>
        <v>45325</v>
      </c>
      <c r="H24" s="12">
        <f t="shared" si="4"/>
        <v>45326</v>
      </c>
      <c r="I24" s="13"/>
      <c r="J24" s="14"/>
      <c r="K24" s="95"/>
      <c r="L24" s="95"/>
      <c r="M24" s="95"/>
      <c r="N24" s="15"/>
    </row>
    <row r="25" spans="1:14" ht="27" customHeight="1" x14ac:dyDescent="0.4">
      <c r="A25" s="16" t="s">
        <v>13</v>
      </c>
      <c r="B25" s="17"/>
      <c r="C25" s="17"/>
      <c r="D25" s="17"/>
      <c r="E25" s="17"/>
      <c r="F25" s="17"/>
      <c r="G25" s="17"/>
      <c r="H25" s="17"/>
      <c r="I25" s="13">
        <f>SUM(B25:H25)</f>
        <v>0</v>
      </c>
      <c r="J25" s="18" t="str">
        <f>IF(I25&lt;100,"100回未満","100回以上")</f>
        <v>100回未満</v>
      </c>
      <c r="K25" s="95"/>
      <c r="L25" s="95"/>
      <c r="M25" s="95"/>
      <c r="N25" s="15" t="str">
        <f>IF(I25&lt;100,IF(OR(J25="100回以上",J25="150回以上"),"エラー。接種回数と回数区分が一致しません",""),IF(I25&lt;150,IF(OR(J25="100回未満",J25="150回以上"),"エラー。接種回数と回数区分が一致しません",""),IF(J25="100回未満","エラー。接種回数と回数区分が一致しません","")))</f>
        <v/>
      </c>
    </row>
    <row r="26" spans="1:14" ht="27" customHeight="1" x14ac:dyDescent="0.4">
      <c r="A26" s="16" t="s">
        <v>14</v>
      </c>
      <c r="B26" s="17"/>
      <c r="C26" s="17"/>
      <c r="D26" s="17"/>
      <c r="E26" s="17"/>
      <c r="F26" s="17"/>
      <c r="G26" s="17"/>
      <c r="H26" s="17"/>
      <c r="I26" s="19" t="str">
        <f>IF(COUNTIF(B26:H26,"有")&gt;=1,"〇","×")</f>
        <v>×</v>
      </c>
      <c r="J26" s="14"/>
      <c r="K26" s="95"/>
      <c r="L26" s="95"/>
      <c r="M26" s="95"/>
      <c r="N26" s="15"/>
    </row>
    <row r="27" spans="1:14" ht="27" customHeight="1" x14ac:dyDescent="0.4">
      <c r="A27" s="16" t="s">
        <v>15</v>
      </c>
      <c r="B27" s="96"/>
      <c r="C27" s="96"/>
      <c r="D27" s="96"/>
      <c r="E27" s="96"/>
      <c r="F27" s="96"/>
      <c r="G27" s="17"/>
      <c r="H27" s="17"/>
      <c r="I27" s="19" t="str">
        <f>IF(COUNTIF(B27:H27,"有")&gt;=1,"〇","×")</f>
        <v>×</v>
      </c>
      <c r="J27" s="14"/>
      <c r="K27" s="95"/>
      <c r="L27" s="95"/>
      <c r="M27" s="95"/>
      <c r="N27" s="15"/>
    </row>
    <row r="28" spans="1:14" ht="27" customHeight="1" x14ac:dyDescent="0.4">
      <c r="A28" s="11"/>
      <c r="B28" s="12">
        <f>H24+1</f>
        <v>45327</v>
      </c>
      <c r="C28" s="12">
        <f t="shared" ref="C28:H28" si="5">B28+1</f>
        <v>45328</v>
      </c>
      <c r="D28" s="12">
        <f t="shared" si="5"/>
        <v>45329</v>
      </c>
      <c r="E28" s="12">
        <f t="shared" si="5"/>
        <v>45330</v>
      </c>
      <c r="F28" s="12">
        <f t="shared" si="5"/>
        <v>45331</v>
      </c>
      <c r="G28" s="12">
        <f t="shared" si="5"/>
        <v>45332</v>
      </c>
      <c r="H28" s="12">
        <f t="shared" si="5"/>
        <v>45333</v>
      </c>
      <c r="I28" s="13"/>
      <c r="J28" s="14"/>
      <c r="K28" s="95"/>
      <c r="L28" s="95"/>
      <c r="M28" s="95"/>
      <c r="N28" s="15"/>
    </row>
    <row r="29" spans="1:14" ht="27" customHeight="1" x14ac:dyDescent="0.4">
      <c r="A29" s="16" t="s">
        <v>13</v>
      </c>
      <c r="B29" s="17"/>
      <c r="C29" s="17"/>
      <c r="D29" s="17"/>
      <c r="E29" s="17"/>
      <c r="F29" s="17"/>
      <c r="G29" s="17"/>
      <c r="H29" s="17"/>
      <c r="I29" s="13">
        <f>SUM(B29:H29)</f>
        <v>0</v>
      </c>
      <c r="J29" s="18" t="str">
        <f>IF(I29&lt;100,"100回未満","100回以上")</f>
        <v>100回未満</v>
      </c>
      <c r="K29" s="95"/>
      <c r="L29" s="95"/>
      <c r="M29" s="95"/>
      <c r="N29" s="15" t="str">
        <f>IF(I29&lt;100,IF(OR(J29="100回以上",J29="150回以上"),"エラー。接種回数と回数区分が一致しません",""),IF(I29&lt;150,IF(OR(J29="100回未満",J29="150回以上"),"エラー。接種回数と回数区分が一致しません",""),IF(J29="100回未満","エラー。接種回数と回数区分が一致しません","")))</f>
        <v/>
      </c>
    </row>
    <row r="30" spans="1:14" ht="27" customHeight="1" x14ac:dyDescent="0.4">
      <c r="A30" s="16" t="s">
        <v>14</v>
      </c>
      <c r="B30" s="17"/>
      <c r="C30" s="17"/>
      <c r="D30" s="17"/>
      <c r="E30" s="17"/>
      <c r="F30" s="17"/>
      <c r="G30" s="17"/>
      <c r="H30" s="17"/>
      <c r="I30" s="19" t="str">
        <f>IF(COUNTIF(B30:H30,"有")&gt;=1,"〇","×")</f>
        <v>×</v>
      </c>
      <c r="J30" s="14"/>
      <c r="K30" s="95"/>
      <c r="L30" s="95"/>
      <c r="M30" s="95"/>
      <c r="N30" s="15"/>
    </row>
    <row r="31" spans="1:14" ht="27" customHeight="1" x14ac:dyDescent="0.4">
      <c r="A31" s="16" t="s">
        <v>15</v>
      </c>
      <c r="B31" s="100"/>
      <c r="C31" s="101"/>
      <c r="D31" s="101"/>
      <c r="E31" s="101"/>
      <c r="F31" s="102"/>
      <c r="G31" s="17"/>
      <c r="H31" s="17"/>
      <c r="I31" s="19" t="str">
        <f>IF(COUNTIF(B31:H31,"有")&gt;=1,"〇","×")</f>
        <v>×</v>
      </c>
      <c r="J31" s="14"/>
      <c r="K31" s="95"/>
      <c r="L31" s="95"/>
      <c r="M31" s="95"/>
      <c r="N31" s="15"/>
    </row>
    <row r="32" spans="1:14" ht="27" customHeight="1" x14ac:dyDescent="0.4">
      <c r="A32" s="11"/>
      <c r="B32" s="12">
        <f>H28+1</f>
        <v>45334</v>
      </c>
      <c r="C32" s="12">
        <f t="shared" ref="C32:H32" si="6">B32+1</f>
        <v>45335</v>
      </c>
      <c r="D32" s="12">
        <f t="shared" si="6"/>
        <v>45336</v>
      </c>
      <c r="E32" s="12">
        <f t="shared" si="6"/>
        <v>45337</v>
      </c>
      <c r="F32" s="12">
        <f t="shared" si="6"/>
        <v>45338</v>
      </c>
      <c r="G32" s="12">
        <f t="shared" si="6"/>
        <v>45339</v>
      </c>
      <c r="H32" s="12">
        <f t="shared" si="6"/>
        <v>45340</v>
      </c>
      <c r="I32" s="21"/>
      <c r="J32" s="14"/>
      <c r="K32" s="95"/>
      <c r="L32" s="95"/>
      <c r="M32" s="95"/>
      <c r="N32" s="15"/>
    </row>
    <row r="33" spans="1:14" ht="27" customHeight="1" x14ac:dyDescent="0.4">
      <c r="A33" s="16" t="s">
        <v>13</v>
      </c>
      <c r="B33" s="17"/>
      <c r="C33" s="17"/>
      <c r="D33" s="17"/>
      <c r="E33" s="17"/>
      <c r="F33" s="17"/>
      <c r="G33" s="17"/>
      <c r="H33" s="17"/>
      <c r="I33" s="13">
        <f>SUM(B33:H33)</f>
        <v>0</v>
      </c>
      <c r="J33" s="18" t="str">
        <f>IF(I33&lt;100,"100回未満","100回以上")</f>
        <v>100回未満</v>
      </c>
      <c r="K33" s="95"/>
      <c r="L33" s="95"/>
      <c r="M33" s="95"/>
      <c r="N33" s="15" t="str">
        <f>IF(I33&lt;100,IF(OR(J33="100回以上",J33="150回以上"),"エラー。接種回数と回数区分が一致しません",""),IF(I33&lt;150,IF(OR(J33="100回未満",J33="150回以上"),"エラー。接種回数と回数区分が一致しません",""),IF(J33="100回未満","エラー。接種回数と回数区分が一致しません","")))</f>
        <v/>
      </c>
    </row>
    <row r="34" spans="1:14" ht="27" customHeight="1" x14ac:dyDescent="0.4">
      <c r="A34" s="16" t="s">
        <v>14</v>
      </c>
      <c r="B34" s="17"/>
      <c r="C34" s="17"/>
      <c r="D34" s="17"/>
      <c r="E34" s="17"/>
      <c r="F34" s="17"/>
      <c r="G34" s="17"/>
      <c r="H34" s="17"/>
      <c r="I34" s="19" t="str">
        <f>IF(COUNTIF(B34:H34,"有")&gt;=1,"〇","×")</f>
        <v>×</v>
      </c>
      <c r="J34" s="14"/>
      <c r="K34" s="95"/>
      <c r="L34" s="95"/>
      <c r="M34" s="95"/>
      <c r="N34" s="15"/>
    </row>
    <row r="35" spans="1:14" ht="27" customHeight="1" x14ac:dyDescent="0.4">
      <c r="A35" s="16" t="s">
        <v>15</v>
      </c>
      <c r="B35" s="96"/>
      <c r="C35" s="96"/>
      <c r="D35" s="96"/>
      <c r="E35" s="96"/>
      <c r="F35" s="96"/>
      <c r="G35" s="17"/>
      <c r="H35" s="17"/>
      <c r="I35" s="19" t="str">
        <f>IF(COUNTIF(B35:H35,"有")&gt;=1,"〇","×")</f>
        <v>×</v>
      </c>
      <c r="J35" s="14"/>
      <c r="K35" s="95"/>
      <c r="L35" s="95"/>
      <c r="M35" s="95"/>
      <c r="N35" s="15"/>
    </row>
    <row r="36" spans="1:14" ht="27" customHeight="1" x14ac:dyDescent="0.4">
      <c r="A36" s="11"/>
      <c r="B36" s="12">
        <f>H32+1</f>
        <v>45341</v>
      </c>
      <c r="C36" s="12">
        <f t="shared" ref="C36:H36" si="7">B36+1</f>
        <v>45342</v>
      </c>
      <c r="D36" s="12">
        <f t="shared" si="7"/>
        <v>45343</v>
      </c>
      <c r="E36" s="12">
        <f t="shared" si="7"/>
        <v>45344</v>
      </c>
      <c r="F36" s="12">
        <f t="shared" si="7"/>
        <v>45345</v>
      </c>
      <c r="G36" s="12">
        <f t="shared" si="7"/>
        <v>45346</v>
      </c>
      <c r="H36" s="12">
        <f t="shared" si="7"/>
        <v>45347</v>
      </c>
      <c r="I36" s="13"/>
      <c r="J36" s="14"/>
      <c r="K36" s="95"/>
      <c r="L36" s="95"/>
      <c r="M36" s="95"/>
      <c r="N36" s="15"/>
    </row>
    <row r="37" spans="1:14" ht="27" customHeight="1" x14ac:dyDescent="0.4">
      <c r="A37" s="16" t="s">
        <v>13</v>
      </c>
      <c r="B37" s="17"/>
      <c r="C37" s="17"/>
      <c r="D37" s="17"/>
      <c r="E37" s="17"/>
      <c r="F37" s="17"/>
      <c r="G37" s="17"/>
      <c r="H37" s="17"/>
      <c r="I37" s="13">
        <f>SUM(B37:H37)</f>
        <v>0</v>
      </c>
      <c r="J37" s="18" t="str">
        <f>IF(I37&lt;100,"100回未満","100回以上")</f>
        <v>100回未満</v>
      </c>
      <c r="K37" s="95"/>
      <c r="L37" s="95"/>
      <c r="M37" s="95"/>
      <c r="N37" s="15" t="str">
        <f>IF(I37&lt;100,IF(OR(J37="100回以上",J37="150回以上"),"エラー。接種回数と回数区分が一致しません",""),IF(I37&lt;150,IF(OR(J37="100回未満",J37="150回以上"),"エラー。接種回数と回数区分が一致しません",""),IF(J37="100回未満","エラー。接種回数と回数区分が一致しません","")))</f>
        <v/>
      </c>
    </row>
    <row r="38" spans="1:14" ht="27" customHeight="1" x14ac:dyDescent="0.4">
      <c r="A38" s="16" t="s">
        <v>14</v>
      </c>
      <c r="B38" s="17"/>
      <c r="C38" s="17"/>
      <c r="D38" s="17"/>
      <c r="E38" s="17"/>
      <c r="F38" s="17"/>
      <c r="G38" s="17"/>
      <c r="H38" s="17"/>
      <c r="I38" s="19" t="str">
        <f>IF(COUNTIF(B38:H38,"有")&gt;=1,"〇","×")</f>
        <v>×</v>
      </c>
      <c r="J38" s="14"/>
      <c r="K38" s="95"/>
      <c r="L38" s="95"/>
      <c r="M38" s="95"/>
      <c r="N38" s="15"/>
    </row>
    <row r="39" spans="1:14" ht="27" customHeight="1" x14ac:dyDescent="0.4">
      <c r="A39" s="16" t="s">
        <v>15</v>
      </c>
      <c r="B39" s="96"/>
      <c r="C39" s="96"/>
      <c r="D39" s="96"/>
      <c r="E39" s="96"/>
      <c r="F39" s="96"/>
      <c r="G39" s="17"/>
      <c r="H39" s="17"/>
      <c r="I39" s="19" t="str">
        <f>IF(COUNTIF(B39:H39,"有")&gt;=1,"〇","×")</f>
        <v>×</v>
      </c>
      <c r="J39" s="14"/>
      <c r="K39" s="95"/>
      <c r="L39" s="95"/>
      <c r="M39" s="95"/>
      <c r="N39" s="15"/>
    </row>
    <row r="40" spans="1:14" ht="27" customHeight="1" x14ac:dyDescent="0.4">
      <c r="A40" s="11"/>
      <c r="B40" s="12">
        <f>H36+1</f>
        <v>45348</v>
      </c>
      <c r="C40" s="12">
        <f t="shared" ref="C40:H40" si="8">B40+1</f>
        <v>45349</v>
      </c>
      <c r="D40" s="12">
        <f t="shared" si="8"/>
        <v>45350</v>
      </c>
      <c r="E40" s="12">
        <f t="shared" si="8"/>
        <v>45351</v>
      </c>
      <c r="F40" s="12">
        <f t="shared" si="8"/>
        <v>45352</v>
      </c>
      <c r="G40" s="12">
        <f t="shared" si="8"/>
        <v>45353</v>
      </c>
      <c r="H40" s="12">
        <f t="shared" si="8"/>
        <v>45354</v>
      </c>
      <c r="I40" s="13"/>
      <c r="J40" s="14"/>
      <c r="K40" s="95"/>
      <c r="L40" s="95"/>
      <c r="M40" s="95"/>
      <c r="N40" s="15"/>
    </row>
    <row r="41" spans="1:14" ht="27" customHeight="1" x14ac:dyDescent="0.4">
      <c r="A41" s="16" t="s">
        <v>13</v>
      </c>
      <c r="B41" s="17"/>
      <c r="C41" s="17"/>
      <c r="D41" s="17"/>
      <c r="E41" s="17"/>
      <c r="F41" s="17"/>
      <c r="G41" s="17"/>
      <c r="H41" s="17"/>
      <c r="I41" s="13">
        <f>SUM(B41:H41)</f>
        <v>0</v>
      </c>
      <c r="J41" s="18" t="str">
        <f>IF(I41&lt;100,"100回未満","100回以上")</f>
        <v>100回未満</v>
      </c>
      <c r="K41" s="95"/>
      <c r="L41" s="95"/>
      <c r="M41" s="95"/>
      <c r="N41" s="15" t="str">
        <f>IF(I41&lt;100,IF(OR(J41="100回以上",J41="150回以上"),"エラー。接種回数と回数区分が一致しません",""),IF(I41&lt;150,IF(OR(J41="100回未満",J41="150回以上"),"エラー。接種回数と回数区分が一致しません",""),IF(J41="100回未満","エラー。接種回数と回数区分が一致しません","")))</f>
        <v/>
      </c>
    </row>
    <row r="42" spans="1:14" ht="27" customHeight="1" x14ac:dyDescent="0.4">
      <c r="A42" s="16" t="s">
        <v>14</v>
      </c>
      <c r="B42" s="17"/>
      <c r="C42" s="17"/>
      <c r="D42" s="17"/>
      <c r="E42" s="17"/>
      <c r="F42" s="17"/>
      <c r="G42" s="17"/>
      <c r="H42" s="17"/>
      <c r="I42" s="20" t="str">
        <f>IF(COUNTIF(B42:H42,"有")&gt;=1,"〇","×")</f>
        <v>×</v>
      </c>
      <c r="J42" s="14"/>
      <c r="K42" s="95"/>
      <c r="L42" s="95"/>
      <c r="M42" s="95"/>
      <c r="N42" s="15"/>
    </row>
    <row r="43" spans="1:14" ht="27" customHeight="1" x14ac:dyDescent="0.4">
      <c r="A43" s="16" t="s">
        <v>15</v>
      </c>
      <c r="B43" s="100"/>
      <c r="C43" s="101"/>
      <c r="D43" s="101"/>
      <c r="E43" s="102"/>
      <c r="F43" s="17"/>
      <c r="G43" s="17"/>
      <c r="H43" s="17"/>
      <c r="I43" s="22"/>
      <c r="J43" s="14"/>
      <c r="K43" s="95"/>
      <c r="L43" s="95"/>
      <c r="M43" s="95"/>
      <c r="N43" s="15"/>
    </row>
    <row r="44" spans="1:14" ht="27" customHeight="1" x14ac:dyDescent="0.4">
      <c r="A44" s="8"/>
      <c r="B44" s="8"/>
      <c r="D44" s="103" t="s">
        <v>16</v>
      </c>
      <c r="E44" s="103"/>
      <c r="F44" s="103"/>
      <c r="G44" s="103"/>
      <c r="H44" s="103"/>
      <c r="I44" s="23">
        <f>SUM(I9,I13,I17,I21,I25,I29,I33,I37,I41)</f>
        <v>0</v>
      </c>
      <c r="J44" s="104"/>
      <c r="K44" s="104"/>
      <c r="L44" s="24"/>
      <c r="M44" s="15"/>
    </row>
    <row r="45" spans="1:14" ht="27" customHeight="1" x14ac:dyDescent="0.4">
      <c r="A45" s="8"/>
      <c r="B45" s="8"/>
      <c r="D45" s="25"/>
      <c r="E45" s="25"/>
      <c r="F45" s="25"/>
      <c r="G45" s="25"/>
      <c r="H45" s="25"/>
      <c r="I45" s="26"/>
      <c r="J45" s="24"/>
      <c r="K45" s="24"/>
      <c r="L45" s="24"/>
      <c r="M45" s="15"/>
    </row>
    <row r="46" spans="1:14" ht="27" customHeight="1" x14ac:dyDescent="0.4">
      <c r="A46" s="105" t="s">
        <v>17</v>
      </c>
      <c r="B46" s="105"/>
      <c r="C46" s="105"/>
      <c r="D46" s="105"/>
      <c r="E46" s="105"/>
      <c r="F46" s="105"/>
      <c r="G46" s="105"/>
      <c r="H46" s="105"/>
      <c r="I46" s="105"/>
      <c r="J46" s="105"/>
      <c r="K46" s="105"/>
      <c r="L46" s="105"/>
      <c r="M46" s="105"/>
    </row>
    <row r="47" spans="1:14" ht="27" customHeight="1" x14ac:dyDescent="0.4">
      <c r="A47" s="105"/>
      <c r="B47" s="105"/>
      <c r="C47" s="105"/>
      <c r="D47" s="105"/>
      <c r="E47" s="105"/>
      <c r="F47" s="105"/>
      <c r="G47" s="105"/>
      <c r="H47" s="105"/>
      <c r="I47" s="105"/>
      <c r="J47" s="105"/>
      <c r="K47" s="105"/>
      <c r="L47" s="105"/>
      <c r="M47" s="105"/>
    </row>
    <row r="48" spans="1:14" ht="27" customHeight="1" x14ac:dyDescent="0.4">
      <c r="A48" s="105"/>
      <c r="B48" s="105"/>
      <c r="C48" s="105"/>
      <c r="D48" s="105"/>
      <c r="E48" s="105"/>
      <c r="F48" s="105"/>
      <c r="G48" s="105"/>
      <c r="H48" s="105"/>
      <c r="I48" s="105"/>
      <c r="J48" s="105"/>
      <c r="K48" s="105"/>
      <c r="L48" s="105"/>
      <c r="M48" s="105"/>
    </row>
    <row r="49" spans="1:15" ht="27" customHeight="1" x14ac:dyDescent="0.4">
      <c r="A49" s="105"/>
      <c r="B49" s="105"/>
      <c r="C49" s="105"/>
      <c r="D49" s="105"/>
      <c r="E49" s="105"/>
      <c r="F49" s="105"/>
      <c r="G49" s="105"/>
      <c r="H49" s="105"/>
      <c r="I49" s="105"/>
      <c r="J49" s="105"/>
      <c r="K49" s="105"/>
      <c r="L49" s="105"/>
      <c r="M49" s="105"/>
    </row>
    <row r="50" spans="1:15" ht="27" customHeight="1" x14ac:dyDescent="0.4">
      <c r="A50" s="105"/>
      <c r="B50" s="105"/>
      <c r="C50" s="105"/>
      <c r="D50" s="105"/>
      <c r="E50" s="105"/>
      <c r="F50" s="105"/>
      <c r="G50" s="105"/>
      <c r="H50" s="105"/>
      <c r="I50" s="105"/>
      <c r="J50" s="105"/>
      <c r="K50" s="105"/>
      <c r="L50" s="105"/>
      <c r="M50" s="105"/>
      <c r="N50" s="5"/>
      <c r="O50" s="5"/>
    </row>
    <row r="51" spans="1:15" ht="23.25" customHeight="1" x14ac:dyDescent="0.4">
      <c r="A51" s="27"/>
      <c r="M51" s="15"/>
    </row>
    <row r="52" spans="1:15" ht="45.75" x14ac:dyDescent="0.4">
      <c r="A52" s="27"/>
      <c r="B52" s="28" t="s">
        <v>18</v>
      </c>
      <c r="H52" s="28"/>
      <c r="I52" s="29"/>
    </row>
    <row r="53" spans="1:15" ht="68.25" customHeight="1" x14ac:dyDescent="0.4">
      <c r="A53" s="27"/>
      <c r="B53" s="106"/>
      <c r="C53" s="106"/>
      <c r="D53" s="106"/>
      <c r="E53" s="106"/>
      <c r="F53" s="106"/>
      <c r="G53" s="106"/>
      <c r="H53" s="106"/>
      <c r="I53" s="106"/>
      <c r="J53" s="106"/>
      <c r="K53" s="106"/>
      <c r="L53" s="106"/>
      <c r="M53" s="106"/>
    </row>
    <row r="54" spans="1:15" ht="68.25" customHeight="1" x14ac:dyDescent="0.4">
      <c r="A54" s="27"/>
      <c r="B54" s="28"/>
      <c r="C54" s="107" t="str">
        <f>B1&amp;"     "</f>
        <v xml:space="preserve">     </v>
      </c>
      <c r="D54" s="107"/>
      <c r="E54" s="107"/>
      <c r="F54" s="107"/>
      <c r="G54" s="107"/>
      <c r="H54" s="107"/>
      <c r="I54" s="107"/>
      <c r="J54" s="107"/>
      <c r="K54" s="107"/>
      <c r="L54" s="30" t="s">
        <v>19</v>
      </c>
    </row>
    <row r="55" spans="1:15" ht="42" customHeight="1" x14ac:dyDescent="0.4">
      <c r="A55" s="31"/>
      <c r="B55" s="31"/>
      <c r="C55" s="31"/>
      <c r="D55" s="31"/>
      <c r="E55" s="31"/>
      <c r="F55" s="31"/>
      <c r="G55" s="31"/>
      <c r="H55" s="31"/>
      <c r="I55" s="32"/>
      <c r="J55" s="108"/>
      <c r="K55" s="108"/>
      <c r="L55" s="31"/>
      <c r="M55" s="33" t="s">
        <v>20</v>
      </c>
    </row>
    <row r="56" spans="1:15" ht="42" customHeight="1" x14ac:dyDescent="0.4">
      <c r="A56" s="31"/>
      <c r="B56" s="31"/>
      <c r="C56" s="31"/>
      <c r="D56" s="31"/>
      <c r="E56" s="31"/>
      <c r="F56" s="31"/>
      <c r="G56" s="31"/>
      <c r="H56" s="31"/>
      <c r="I56" s="32"/>
      <c r="J56" s="108"/>
      <c r="K56" s="108"/>
      <c r="L56" s="31"/>
      <c r="M56" s="4" t="s">
        <v>21</v>
      </c>
    </row>
    <row r="57" spans="1:15" ht="35.25" x14ac:dyDescent="0.4">
      <c r="A57" s="34" t="s">
        <v>22</v>
      </c>
      <c r="B57" s="35" t="s">
        <v>23</v>
      </c>
      <c r="C57" s="35"/>
      <c r="D57" s="35"/>
      <c r="E57" s="35"/>
      <c r="F57" s="35"/>
      <c r="G57" s="35"/>
      <c r="H57" s="35"/>
      <c r="I57" s="32"/>
      <c r="J57" s="31"/>
      <c r="K57" s="35"/>
      <c r="L57" s="35"/>
      <c r="M57" s="35"/>
    </row>
    <row r="58" spans="1:15" ht="35.25" x14ac:dyDescent="0.4">
      <c r="A58" s="35"/>
      <c r="B58" s="35"/>
      <c r="C58" s="35"/>
      <c r="D58" s="35"/>
      <c r="E58" s="35"/>
      <c r="F58" s="35"/>
      <c r="G58" s="35"/>
      <c r="H58" s="36" t="s">
        <v>0</v>
      </c>
      <c r="I58" s="37"/>
      <c r="J58" s="36"/>
      <c r="K58" s="36" t="str">
        <f>B1&amp;"     "</f>
        <v xml:space="preserve">     </v>
      </c>
      <c r="L58" s="36"/>
      <c r="M58" s="36"/>
      <c r="N58" s="38"/>
    </row>
    <row r="59" spans="1:15" ht="35.25" x14ac:dyDescent="0.4">
      <c r="A59" s="35"/>
      <c r="B59" s="35"/>
      <c r="C59" s="35"/>
      <c r="D59" s="35"/>
      <c r="E59" s="35"/>
      <c r="F59" s="35"/>
      <c r="G59" s="35"/>
      <c r="H59" s="36" t="s">
        <v>24</v>
      </c>
      <c r="I59" s="37"/>
      <c r="J59" s="36"/>
      <c r="K59" s="109" t="s">
        <v>25</v>
      </c>
      <c r="L59" s="109"/>
      <c r="M59" s="109"/>
      <c r="N59" s="38"/>
    </row>
    <row r="60" spans="1:15" ht="35.25" x14ac:dyDescent="0.4">
      <c r="A60" s="35"/>
      <c r="B60" s="35"/>
      <c r="C60" s="35"/>
      <c r="D60" s="35"/>
      <c r="E60" s="35"/>
      <c r="F60" s="35"/>
      <c r="G60" s="35"/>
      <c r="H60" s="36" t="s">
        <v>26</v>
      </c>
      <c r="I60" s="37"/>
      <c r="J60" s="36"/>
      <c r="K60" s="39" t="s">
        <v>27</v>
      </c>
      <c r="L60" s="39"/>
      <c r="M60" s="39"/>
      <c r="N60" s="38"/>
    </row>
    <row r="61" spans="1:15" ht="35.25" x14ac:dyDescent="0.4">
      <c r="A61" s="35"/>
      <c r="B61" s="35"/>
      <c r="C61" s="35"/>
      <c r="D61" s="35"/>
      <c r="E61" s="35"/>
      <c r="F61" s="35"/>
      <c r="G61" s="35"/>
      <c r="H61" s="36" t="s">
        <v>28</v>
      </c>
      <c r="I61" s="37"/>
      <c r="J61" s="36"/>
      <c r="K61" s="109" t="s">
        <v>29</v>
      </c>
      <c r="L61" s="109"/>
      <c r="M61" s="109"/>
      <c r="N61" s="38"/>
    </row>
    <row r="62" spans="1:15" ht="35.25" x14ac:dyDescent="0.4">
      <c r="A62" s="35"/>
      <c r="B62" s="35"/>
      <c r="C62" s="35"/>
      <c r="D62" s="35"/>
      <c r="E62" s="35"/>
      <c r="F62" s="35"/>
      <c r="G62" s="35"/>
      <c r="H62" s="35"/>
      <c r="I62" s="35"/>
      <c r="J62" s="35"/>
      <c r="K62" s="35"/>
      <c r="L62" s="35"/>
      <c r="M62" s="35"/>
    </row>
    <row r="63" spans="1:15" ht="39" customHeight="1" x14ac:dyDescent="0.4">
      <c r="A63" s="110" t="s">
        <v>30</v>
      </c>
      <c r="B63" s="110"/>
      <c r="C63" s="110"/>
      <c r="D63" s="110"/>
      <c r="E63" s="110"/>
      <c r="F63" s="110"/>
      <c r="G63" s="110"/>
      <c r="H63" s="110"/>
      <c r="I63" s="110"/>
      <c r="J63" s="110"/>
      <c r="K63" s="110"/>
      <c r="L63" s="110"/>
      <c r="M63" s="110"/>
      <c r="N63" s="40"/>
    </row>
    <row r="64" spans="1:15" ht="45.75" x14ac:dyDescent="0.4">
      <c r="A64" s="110" t="s">
        <v>62</v>
      </c>
      <c r="B64" s="110"/>
      <c r="C64" s="110"/>
      <c r="D64" s="110"/>
      <c r="E64" s="110"/>
      <c r="F64" s="110"/>
      <c r="G64" s="110"/>
      <c r="H64" s="110"/>
      <c r="I64" s="110"/>
      <c r="J64" s="110"/>
      <c r="K64" s="110"/>
      <c r="L64" s="110"/>
      <c r="M64" s="110"/>
    </row>
    <row r="65" spans="1:14" ht="24" x14ac:dyDescent="0.4">
      <c r="A65" s="41"/>
      <c r="B65" s="41"/>
      <c r="C65" s="41"/>
      <c r="D65" s="41"/>
      <c r="E65" s="41"/>
      <c r="F65" s="41"/>
      <c r="G65" s="41"/>
      <c r="H65" s="41"/>
      <c r="I65" s="41"/>
      <c r="J65" s="41"/>
      <c r="K65" s="41"/>
      <c r="L65" s="41"/>
      <c r="M65" s="41"/>
    </row>
    <row r="66" spans="1:14" ht="75" customHeight="1" x14ac:dyDescent="0.4">
      <c r="A66" s="111" t="s">
        <v>31</v>
      </c>
      <c r="B66" s="111"/>
      <c r="C66" s="111"/>
      <c r="D66" s="111"/>
      <c r="E66" s="111"/>
      <c r="F66" s="111"/>
      <c r="G66" s="111"/>
      <c r="H66" s="111"/>
      <c r="I66" s="111"/>
      <c r="J66" s="111"/>
      <c r="K66" s="111"/>
      <c r="L66" s="111"/>
      <c r="M66" s="111"/>
      <c r="N66" s="42"/>
    </row>
    <row r="67" spans="1:14" x14ac:dyDescent="0.4">
      <c r="B67" s="43"/>
      <c r="C67" s="43"/>
      <c r="D67" s="43"/>
      <c r="E67" s="43"/>
      <c r="F67" s="43"/>
      <c r="G67" s="43"/>
      <c r="H67" s="43"/>
    </row>
    <row r="68" spans="1:14" x14ac:dyDescent="0.4">
      <c r="B68" s="44"/>
      <c r="C68" s="38"/>
      <c r="D68" s="38"/>
      <c r="E68" s="38"/>
      <c r="F68" s="38"/>
      <c r="G68" s="45"/>
      <c r="H68" s="45"/>
    </row>
    <row r="69" spans="1:14" ht="45.75" x14ac:dyDescent="0.9">
      <c r="B69" s="46" t="s">
        <v>32</v>
      </c>
      <c r="C69" s="47"/>
      <c r="D69" s="47"/>
      <c r="E69" s="47"/>
      <c r="F69" s="112">
        <f>SUM(E89)</f>
        <v>0</v>
      </c>
      <c r="G69" s="112"/>
      <c r="H69" s="112"/>
      <c r="I69" s="47" t="s">
        <v>33</v>
      </c>
      <c r="J69" s="47"/>
      <c r="K69" s="15"/>
      <c r="L69" s="15"/>
    </row>
    <row r="70" spans="1:14" ht="45.75" x14ac:dyDescent="0.9">
      <c r="B70" s="48"/>
      <c r="C70" s="49"/>
      <c r="D70" s="49"/>
      <c r="E70" s="49"/>
      <c r="F70" s="50"/>
      <c r="G70" s="50"/>
      <c r="H70" s="50"/>
      <c r="I70" s="49"/>
      <c r="J70" s="49"/>
      <c r="K70" s="15"/>
      <c r="L70" s="15"/>
    </row>
    <row r="71" spans="1:14" ht="59.25" customHeight="1" x14ac:dyDescent="0.4">
      <c r="A71" s="51"/>
      <c r="B71" s="113" t="s">
        <v>34</v>
      </c>
      <c r="C71" s="113"/>
      <c r="D71" s="113"/>
      <c r="E71" s="113"/>
      <c r="F71" s="113"/>
      <c r="G71" s="113"/>
      <c r="H71" s="113"/>
      <c r="I71" s="113"/>
      <c r="J71" s="113"/>
      <c r="K71" s="113"/>
      <c r="L71" s="113"/>
      <c r="M71" s="113"/>
    </row>
    <row r="72" spans="1:14" ht="18" customHeight="1" x14ac:dyDescent="0.4">
      <c r="A72" s="51"/>
      <c r="B72" s="52"/>
      <c r="C72" s="52"/>
      <c r="D72" s="52"/>
      <c r="E72" s="52"/>
      <c r="F72" s="52"/>
      <c r="G72" s="52"/>
      <c r="H72" s="52"/>
      <c r="I72" s="52"/>
      <c r="J72" s="52"/>
      <c r="K72" s="52"/>
      <c r="L72" s="52"/>
      <c r="M72" s="52"/>
    </row>
    <row r="73" spans="1:14" ht="26.25" customHeight="1" x14ac:dyDescent="0.4">
      <c r="A73" s="53"/>
      <c r="B73" s="53"/>
      <c r="C73" s="53"/>
      <c r="D73" s="53"/>
      <c r="E73" s="53"/>
      <c r="F73" s="53"/>
      <c r="G73" s="53"/>
      <c r="H73" s="53"/>
      <c r="I73" s="53"/>
      <c r="J73" s="53"/>
      <c r="K73" s="53"/>
      <c r="L73" s="53"/>
      <c r="M73" s="53"/>
    </row>
    <row r="74" spans="1:14" ht="35.25" x14ac:dyDescent="0.4">
      <c r="A74" s="54" t="s">
        <v>35</v>
      </c>
      <c r="B74" s="54"/>
      <c r="C74" s="54"/>
      <c r="D74" s="54"/>
      <c r="E74" s="54"/>
      <c r="F74" s="114">
        <f>COUNTIF(J6:J43,"100回以上")</f>
        <v>0</v>
      </c>
      <c r="G74" s="114"/>
      <c r="H74" s="55"/>
      <c r="I74" s="54"/>
      <c r="J74" s="54"/>
      <c r="K74" s="54"/>
      <c r="L74" s="54"/>
      <c r="M74" s="54"/>
    </row>
    <row r="75" spans="1:14" ht="35.25" x14ac:dyDescent="0.4">
      <c r="A75" s="54" t="s">
        <v>36</v>
      </c>
      <c r="B75" s="54"/>
      <c r="C75" s="54"/>
      <c r="D75" s="54"/>
      <c r="E75" s="54"/>
      <c r="F75" s="114">
        <f>COUNTIF((B80:B88),"〇")</f>
        <v>0</v>
      </c>
      <c r="G75" s="114"/>
      <c r="H75" s="55"/>
      <c r="I75" s="54"/>
      <c r="J75" s="54"/>
      <c r="K75" s="54"/>
      <c r="L75" s="54"/>
      <c r="M75" s="54"/>
    </row>
    <row r="76" spans="1:14" ht="35.25" x14ac:dyDescent="0.4">
      <c r="A76" s="56"/>
      <c r="B76" s="57"/>
      <c r="C76" s="57"/>
      <c r="D76" s="57"/>
      <c r="E76" s="58"/>
      <c r="F76" s="59"/>
      <c r="G76" s="59"/>
      <c r="H76" s="15"/>
      <c r="I76" s="57"/>
      <c r="J76" s="57"/>
      <c r="K76" s="57"/>
      <c r="L76" s="57"/>
      <c r="M76" s="57"/>
    </row>
    <row r="77" spans="1:14" ht="41.25" customHeight="1" x14ac:dyDescent="0.4">
      <c r="A77" s="60" t="s">
        <v>37</v>
      </c>
      <c r="B77" s="115" t="s">
        <v>72</v>
      </c>
      <c r="C77" s="115"/>
      <c r="D77" s="115"/>
      <c r="E77" s="115"/>
      <c r="F77" s="115"/>
      <c r="G77" s="115"/>
    </row>
    <row r="78" spans="1:14" ht="60.75" customHeight="1" x14ac:dyDescent="0.4">
      <c r="A78" s="61"/>
      <c r="B78" s="116" t="s">
        <v>38</v>
      </c>
      <c r="C78" s="117" t="s">
        <v>39</v>
      </c>
      <c r="D78" s="117"/>
      <c r="E78" s="118" t="s">
        <v>40</v>
      </c>
      <c r="F78" s="118"/>
      <c r="G78" s="118"/>
      <c r="H78" s="62"/>
      <c r="I78" s="62"/>
    </row>
    <row r="79" spans="1:14" ht="18.75" customHeight="1" x14ac:dyDescent="0.4">
      <c r="A79" s="61"/>
      <c r="B79" s="116"/>
      <c r="C79" s="119" t="s">
        <v>41</v>
      </c>
      <c r="D79" s="119"/>
      <c r="E79" s="120" t="s">
        <v>42</v>
      </c>
      <c r="F79" s="120"/>
      <c r="G79" s="120"/>
      <c r="H79" s="62"/>
      <c r="I79" s="62"/>
    </row>
    <row r="80" spans="1:14" ht="35.25" x14ac:dyDescent="0.4">
      <c r="A80" s="63" t="s">
        <v>63</v>
      </c>
      <c r="B80" s="64" t="str">
        <f>IF(COUNTIF(B10:H11,"有")&gt;=1,"〇","×")</f>
        <v>×</v>
      </c>
      <c r="C80" s="121">
        <f>I9</f>
        <v>0</v>
      </c>
      <c r="D80" s="121"/>
      <c r="E80" s="122">
        <f>IF(AND($F$74&gt;=4,J9="100回以上",B80="〇"),C80*2000,0)</f>
        <v>0</v>
      </c>
      <c r="F80" s="122"/>
      <c r="G80" s="122"/>
      <c r="H80" s="65"/>
      <c r="I80" s="65"/>
    </row>
    <row r="81" spans="1:15" ht="35.25" x14ac:dyDescent="0.4">
      <c r="A81" s="66" t="s">
        <v>64</v>
      </c>
      <c r="B81" s="64" t="str">
        <f>IF(COUNTIF(B14:H15,"有")&gt;=1,"〇","×")</f>
        <v>×</v>
      </c>
      <c r="C81" s="121">
        <f>I13</f>
        <v>0</v>
      </c>
      <c r="D81" s="121"/>
      <c r="E81" s="122">
        <f>IF(AND($F$74&gt;=4,J13="100回以上",B81="〇"),C81*2000,0)</f>
        <v>0</v>
      </c>
      <c r="F81" s="122"/>
      <c r="G81" s="122"/>
      <c r="H81" s="65"/>
      <c r="I81" s="65"/>
    </row>
    <row r="82" spans="1:15" ht="35.25" x14ac:dyDescent="0.4">
      <c r="A82" s="63" t="s">
        <v>65</v>
      </c>
      <c r="B82" s="64" t="str">
        <f>IF(COUNTIF(B18:H19,"有")&gt;=1,"〇","×")</f>
        <v>×</v>
      </c>
      <c r="C82" s="121">
        <f>I17</f>
        <v>0</v>
      </c>
      <c r="D82" s="121"/>
      <c r="E82" s="122">
        <f>IF(AND($F$74&gt;=4,J17="100回以上",B82="〇"),C82*2000,0)</f>
        <v>0</v>
      </c>
      <c r="F82" s="122"/>
      <c r="G82" s="122"/>
      <c r="H82" s="65"/>
      <c r="I82" s="65"/>
    </row>
    <row r="83" spans="1:15" ht="35.25" x14ac:dyDescent="0.4">
      <c r="A83" s="66" t="s">
        <v>66</v>
      </c>
      <c r="B83" s="64" t="str">
        <f>IF(COUNTIF(B22:H23,"有")&gt;=1,"〇","×")</f>
        <v>×</v>
      </c>
      <c r="C83" s="121">
        <f>I21</f>
        <v>0</v>
      </c>
      <c r="D83" s="121"/>
      <c r="E83" s="122">
        <f>IF(AND($F$74&gt;=4,J21="100回以上",B83="〇"),C83*2000,0)</f>
        <v>0</v>
      </c>
      <c r="F83" s="122"/>
      <c r="G83" s="122"/>
      <c r="H83" s="65"/>
      <c r="I83" s="65"/>
    </row>
    <row r="84" spans="1:15" ht="35.25" x14ac:dyDescent="0.4">
      <c r="A84" s="66" t="s">
        <v>67</v>
      </c>
      <c r="B84" s="64" t="str">
        <f>IF(COUNTIF(B26:H27,"有")&gt;=1,"〇","×")</f>
        <v>×</v>
      </c>
      <c r="C84" s="121">
        <f>I25</f>
        <v>0</v>
      </c>
      <c r="D84" s="121"/>
      <c r="E84" s="122">
        <f>IF(AND($F$74&gt;=4,J25="100回以上",B84="〇"),C84*2000,0)</f>
        <v>0</v>
      </c>
      <c r="F84" s="122"/>
      <c r="G84" s="122"/>
      <c r="H84" s="65"/>
      <c r="I84" s="65"/>
    </row>
    <row r="85" spans="1:15" ht="35.25" x14ac:dyDescent="0.4">
      <c r="A85" s="66" t="s">
        <v>68</v>
      </c>
      <c r="B85" s="64" t="str">
        <f>IF(COUNTIF(B30:H31,"有")&gt;=1,"〇","×")</f>
        <v>×</v>
      </c>
      <c r="C85" s="121">
        <f>I29</f>
        <v>0</v>
      </c>
      <c r="D85" s="121"/>
      <c r="E85" s="122">
        <f>IF(AND($F$74&gt;=4,J29="100回以上",B85="〇"),C85*2000,0)</f>
        <v>0</v>
      </c>
      <c r="F85" s="122"/>
      <c r="G85" s="122"/>
      <c r="H85" s="65"/>
      <c r="I85" s="65"/>
    </row>
    <row r="86" spans="1:15" ht="35.25" x14ac:dyDescent="0.4">
      <c r="A86" s="66" t="s">
        <v>69</v>
      </c>
      <c r="B86" s="64" t="str">
        <f>IF(COUNTIF(B34:H35,"有")&gt;=1,"〇","×")</f>
        <v>×</v>
      </c>
      <c r="C86" s="121">
        <f>I33</f>
        <v>0</v>
      </c>
      <c r="D86" s="121"/>
      <c r="E86" s="122">
        <f>IF(AND($F$74&gt;=4,J33="100回以上",B86="〇"),C86*2000,0)</f>
        <v>0</v>
      </c>
      <c r="F86" s="122"/>
      <c r="G86" s="122"/>
      <c r="H86" s="65"/>
      <c r="I86" s="65"/>
    </row>
    <row r="87" spans="1:15" ht="35.25" x14ac:dyDescent="0.4">
      <c r="A87" s="66" t="s">
        <v>70</v>
      </c>
      <c r="B87" s="64" t="str">
        <f>IF(COUNTIF(B38:H39,"有")&gt;=1,"〇","×")</f>
        <v>×</v>
      </c>
      <c r="C87" s="121">
        <f>I37</f>
        <v>0</v>
      </c>
      <c r="D87" s="121"/>
      <c r="E87" s="122">
        <f>IF(AND($F$74&gt;=4,J37="100回以上",B87="〇"),C87*2000,0)</f>
        <v>0</v>
      </c>
      <c r="F87" s="122"/>
      <c r="G87" s="122"/>
      <c r="H87" s="65"/>
      <c r="I87" s="65"/>
    </row>
    <row r="88" spans="1:15" ht="35.25" x14ac:dyDescent="0.4">
      <c r="A88" s="66" t="s">
        <v>71</v>
      </c>
      <c r="B88" s="64" t="str">
        <f>IF(COUNTIF(B42:H43,"有")&gt;=1,"〇","×")</f>
        <v>×</v>
      </c>
      <c r="C88" s="125">
        <f>I41</f>
        <v>0</v>
      </c>
      <c r="D88" s="125"/>
      <c r="E88" s="126">
        <f>IF(AND($F$74&gt;=4,J41="100回以上",B88="〇"),C88*2000,0)</f>
        <v>0</v>
      </c>
      <c r="F88" s="126"/>
      <c r="G88" s="126"/>
      <c r="H88" s="65"/>
      <c r="I88" s="65"/>
    </row>
    <row r="89" spans="1:15" ht="35.25" x14ac:dyDescent="0.4">
      <c r="A89" s="67" t="s">
        <v>43</v>
      </c>
      <c r="B89" s="68"/>
      <c r="C89" s="127">
        <f>SUM(C80:C88)</f>
        <v>0</v>
      </c>
      <c r="D89" s="127"/>
      <c r="E89" s="128">
        <f>SUM(E80:G88)</f>
        <v>0</v>
      </c>
      <c r="F89" s="128"/>
      <c r="G89" s="128"/>
      <c r="H89" s="69"/>
      <c r="I89" s="69"/>
    </row>
    <row r="90" spans="1:15" ht="35.25" x14ac:dyDescent="0.4">
      <c r="A90" s="70"/>
      <c r="B90" s="57"/>
      <c r="C90" s="71"/>
      <c r="D90" s="71"/>
      <c r="E90" s="69"/>
      <c r="F90" s="69"/>
      <c r="G90" s="69"/>
      <c r="H90" s="15"/>
      <c r="I90" s="57"/>
      <c r="J90" s="57"/>
      <c r="K90" s="71"/>
      <c r="L90" s="71"/>
      <c r="M90" s="69"/>
      <c r="N90" s="69"/>
      <c r="O90" s="69"/>
    </row>
    <row r="91" spans="1:15" ht="48" customHeight="1" x14ac:dyDescent="0.4">
      <c r="A91" s="72" t="s">
        <v>44</v>
      </c>
      <c r="B91" s="129" t="s">
        <v>45</v>
      </c>
      <c r="C91" s="129"/>
      <c r="D91" s="129"/>
      <c r="E91" s="129"/>
      <c r="F91" s="129"/>
      <c r="G91" s="129"/>
      <c r="H91" s="129"/>
      <c r="I91" s="129"/>
      <c r="J91" s="129"/>
      <c r="K91" s="129"/>
      <c r="L91" s="129"/>
      <c r="M91" s="129"/>
    </row>
    <row r="92" spans="1:15" ht="35.25" x14ac:dyDescent="0.4">
      <c r="A92" s="73" t="s">
        <v>46</v>
      </c>
      <c r="B92" s="130"/>
      <c r="C92" s="130"/>
      <c r="D92" s="130"/>
      <c r="E92" s="130"/>
      <c r="F92" s="130"/>
      <c r="G92" s="130"/>
      <c r="H92" s="131" t="s">
        <v>47</v>
      </c>
      <c r="I92" s="131"/>
      <c r="J92" s="131"/>
      <c r="K92" s="132"/>
      <c r="L92" s="132"/>
      <c r="M92" s="132"/>
      <c r="N92" s="74"/>
    </row>
    <row r="93" spans="1:15" ht="35.25" x14ac:dyDescent="0.4">
      <c r="A93" s="73" t="s">
        <v>48</v>
      </c>
      <c r="B93" s="133"/>
      <c r="C93" s="133"/>
      <c r="D93" s="133"/>
      <c r="E93" s="133"/>
      <c r="F93" s="133"/>
      <c r="G93" s="133"/>
      <c r="H93" s="134" t="s">
        <v>49</v>
      </c>
      <c r="I93" s="134"/>
      <c r="J93" s="134"/>
      <c r="K93" s="135"/>
      <c r="L93" s="135"/>
      <c r="M93" s="135"/>
      <c r="N93" s="75"/>
    </row>
    <row r="94" spans="1:15" ht="30" customHeight="1" x14ac:dyDescent="0.4">
      <c r="A94" s="73" t="s">
        <v>50</v>
      </c>
      <c r="B94" s="133"/>
      <c r="C94" s="133"/>
      <c r="D94" s="133"/>
      <c r="E94" s="133"/>
      <c r="F94" s="133"/>
      <c r="G94" s="133"/>
      <c r="H94" s="134" t="s">
        <v>51</v>
      </c>
      <c r="I94" s="134"/>
      <c r="J94" s="134"/>
      <c r="K94" s="136"/>
      <c r="L94" s="136"/>
      <c r="M94" s="136"/>
      <c r="N94" s="75"/>
    </row>
    <row r="95" spans="1:15" ht="30" customHeight="1" x14ac:dyDescent="0.4">
      <c r="A95" s="73" t="s">
        <v>52</v>
      </c>
      <c r="B95" s="137"/>
      <c r="C95" s="137"/>
      <c r="D95" s="137"/>
      <c r="E95" s="137"/>
      <c r="F95" s="137"/>
      <c r="G95" s="137"/>
      <c r="H95" s="137"/>
      <c r="I95" s="137"/>
      <c r="J95" s="137"/>
      <c r="K95" s="137"/>
      <c r="L95" s="137"/>
      <c r="M95" s="137"/>
      <c r="N95" s="76"/>
    </row>
    <row r="96" spans="1:15" ht="30" customHeight="1" x14ac:dyDescent="0.4">
      <c r="A96" s="77" t="s">
        <v>53</v>
      </c>
      <c r="B96" s="138"/>
      <c r="C96" s="138"/>
      <c r="D96" s="138"/>
      <c r="E96" s="138"/>
      <c r="F96" s="138"/>
      <c r="G96" s="138"/>
      <c r="H96" s="138"/>
      <c r="I96" s="138"/>
      <c r="J96" s="138"/>
      <c r="K96" s="138"/>
      <c r="L96" s="138"/>
      <c r="M96" s="138"/>
      <c r="N96" s="78"/>
    </row>
    <row r="98" spans="1:15" ht="45" customHeight="1" x14ac:dyDescent="0.4">
      <c r="A98" s="79" t="s">
        <v>54</v>
      </c>
      <c r="B98" s="80"/>
    </row>
    <row r="99" spans="1:15" ht="30" customHeight="1" x14ac:dyDescent="0.4">
      <c r="A99" s="81" t="s">
        <v>55</v>
      </c>
      <c r="B99" s="123" t="s">
        <v>56</v>
      </c>
      <c r="C99" s="123"/>
      <c r="D99" s="123"/>
      <c r="E99" s="82"/>
      <c r="F99" s="83"/>
      <c r="G99" s="83"/>
      <c r="H99" s="83"/>
      <c r="I99" s="83"/>
      <c r="J99" s="83"/>
      <c r="K99" s="84" t="s">
        <v>57</v>
      </c>
      <c r="L99" s="124"/>
      <c r="M99" s="124"/>
      <c r="N99" s="85"/>
      <c r="O99" s="85"/>
    </row>
    <row r="100" spans="1:15" ht="30" customHeight="1" x14ac:dyDescent="0.4">
      <c r="A100" s="86" t="s">
        <v>58</v>
      </c>
      <c r="B100" s="140" t="s">
        <v>59</v>
      </c>
      <c r="C100" s="140"/>
      <c r="D100" s="140"/>
      <c r="E100" s="87"/>
      <c r="F100" s="88"/>
      <c r="G100" s="88"/>
      <c r="H100" s="88"/>
      <c r="I100" s="88"/>
      <c r="J100" s="88"/>
      <c r="K100" s="89" t="s">
        <v>57</v>
      </c>
      <c r="L100" s="141"/>
      <c r="M100" s="141"/>
      <c r="N100" s="85"/>
      <c r="O100" s="85"/>
    </row>
    <row r="101" spans="1:15" x14ac:dyDescent="0.4">
      <c r="C101" s="139"/>
      <c r="D101" s="139"/>
    </row>
    <row r="102" spans="1:15" x14ac:dyDescent="0.4">
      <c r="C102" s="139"/>
      <c r="D102" s="139"/>
    </row>
    <row r="103" spans="1:15" x14ac:dyDescent="0.4">
      <c r="C103" s="139"/>
      <c r="D103" s="139"/>
    </row>
    <row r="104" spans="1:15" x14ac:dyDescent="0.4">
      <c r="C104" s="139"/>
      <c r="D104" s="139"/>
    </row>
    <row r="105" spans="1:15" x14ac:dyDescent="0.4">
      <c r="C105" s="139"/>
      <c r="D105" s="139"/>
    </row>
    <row r="106" spans="1:15" x14ac:dyDescent="0.4">
      <c r="C106" s="139"/>
      <c r="D106" s="139"/>
    </row>
    <row r="107" spans="1:15" x14ac:dyDescent="0.4">
      <c r="C107" s="139"/>
      <c r="D107" s="139"/>
    </row>
    <row r="108" spans="1:15" x14ac:dyDescent="0.4">
      <c r="C108" s="139"/>
      <c r="D108" s="139"/>
    </row>
    <row r="109" spans="1:15" x14ac:dyDescent="0.4">
      <c r="C109" s="139"/>
      <c r="D109" s="139"/>
    </row>
    <row r="110" spans="1:15" x14ac:dyDescent="0.4">
      <c r="C110" s="139"/>
      <c r="D110" s="139"/>
    </row>
    <row r="111" spans="1:15" x14ac:dyDescent="0.4">
      <c r="C111" s="139"/>
      <c r="D111" s="139"/>
    </row>
    <row r="112" spans="1:15" x14ac:dyDescent="0.4">
      <c r="C112" s="139"/>
      <c r="D112" s="139"/>
    </row>
    <row r="113" spans="3:4" x14ac:dyDescent="0.4">
      <c r="C113" s="139"/>
      <c r="D113" s="139"/>
    </row>
  </sheetData>
  <mergeCells count="119">
    <mergeCell ref="C108:D108"/>
    <mergeCell ref="C109:D109"/>
    <mergeCell ref="C110:D110"/>
    <mergeCell ref="C111:D111"/>
    <mergeCell ref="C112:D112"/>
    <mergeCell ref="C113:D113"/>
    <mergeCell ref="B100:D100"/>
    <mergeCell ref="L100:M100"/>
    <mergeCell ref="C101:D101"/>
    <mergeCell ref="C102:D102"/>
    <mergeCell ref="C103:D103"/>
    <mergeCell ref="C104:D104"/>
    <mergeCell ref="C105:D105"/>
    <mergeCell ref="C106:D106"/>
    <mergeCell ref="C107:D107"/>
    <mergeCell ref="B99:D99"/>
    <mergeCell ref="L99:M99"/>
    <mergeCell ref="C87:D87"/>
    <mergeCell ref="E87:G87"/>
    <mergeCell ref="C88:D88"/>
    <mergeCell ref="E88:G88"/>
    <mergeCell ref="C89:D89"/>
    <mergeCell ref="E89:G89"/>
    <mergeCell ref="B91:M91"/>
    <mergeCell ref="B92:G92"/>
    <mergeCell ref="H92:J92"/>
    <mergeCell ref="K92:M92"/>
    <mergeCell ref="B93:G93"/>
    <mergeCell ref="H93:J93"/>
    <mergeCell ref="K93:M93"/>
    <mergeCell ref="B94:G94"/>
    <mergeCell ref="H94:J94"/>
    <mergeCell ref="K94:M94"/>
    <mergeCell ref="B95:M95"/>
    <mergeCell ref="B96:M96"/>
    <mergeCell ref="C82:D82"/>
    <mergeCell ref="E82:G82"/>
    <mergeCell ref="C83:D83"/>
    <mergeCell ref="E83:G83"/>
    <mergeCell ref="C84:D84"/>
    <mergeCell ref="E84:G84"/>
    <mergeCell ref="C85:D85"/>
    <mergeCell ref="E85:G85"/>
    <mergeCell ref="C86:D86"/>
    <mergeCell ref="E86:G86"/>
    <mergeCell ref="B78:B79"/>
    <mergeCell ref="C78:D78"/>
    <mergeCell ref="E78:G78"/>
    <mergeCell ref="C79:D79"/>
    <mergeCell ref="E79:G79"/>
    <mergeCell ref="C80:D80"/>
    <mergeCell ref="E80:G80"/>
    <mergeCell ref="C81:D81"/>
    <mergeCell ref="E81:G81"/>
    <mergeCell ref="K61:M61"/>
    <mergeCell ref="A63:M63"/>
    <mergeCell ref="A64:M64"/>
    <mergeCell ref="A66:M66"/>
    <mergeCell ref="F69:H69"/>
    <mergeCell ref="B71:M71"/>
    <mergeCell ref="F74:G74"/>
    <mergeCell ref="F75:G75"/>
    <mergeCell ref="B77:G77"/>
    <mergeCell ref="K43:M43"/>
    <mergeCell ref="D44:H44"/>
    <mergeCell ref="J44:K44"/>
    <mergeCell ref="A46:M50"/>
    <mergeCell ref="B53:M53"/>
    <mergeCell ref="C54:K54"/>
    <mergeCell ref="J55:K56"/>
    <mergeCell ref="K59:M59"/>
    <mergeCell ref="K36:M36"/>
    <mergeCell ref="K37:M37"/>
    <mergeCell ref="K38:M38"/>
    <mergeCell ref="B39:F39"/>
    <mergeCell ref="K39:M39"/>
    <mergeCell ref="K40:M40"/>
    <mergeCell ref="K41:M41"/>
    <mergeCell ref="K42:M42"/>
    <mergeCell ref="B43:E43"/>
    <mergeCell ref="K28:M28"/>
    <mergeCell ref="K29:M29"/>
    <mergeCell ref="K30:M30"/>
    <mergeCell ref="K31:M31"/>
    <mergeCell ref="K32:M32"/>
    <mergeCell ref="K33:M33"/>
    <mergeCell ref="K34:M34"/>
    <mergeCell ref="B35:F35"/>
    <mergeCell ref="K35:M35"/>
    <mergeCell ref="B31:F31"/>
    <mergeCell ref="K20:M20"/>
    <mergeCell ref="K21:M21"/>
    <mergeCell ref="K22:M22"/>
    <mergeCell ref="B23:F23"/>
    <mergeCell ref="K23:M23"/>
    <mergeCell ref="K24:M24"/>
    <mergeCell ref="K25:M25"/>
    <mergeCell ref="K26:M26"/>
    <mergeCell ref="B27:F27"/>
    <mergeCell ref="K27:M27"/>
    <mergeCell ref="K12:M12"/>
    <mergeCell ref="K13:M13"/>
    <mergeCell ref="K14:M14"/>
    <mergeCell ref="B15:F15"/>
    <mergeCell ref="K15:M15"/>
    <mergeCell ref="K16:M16"/>
    <mergeCell ref="K17:M17"/>
    <mergeCell ref="K18:M18"/>
    <mergeCell ref="K19:M19"/>
    <mergeCell ref="B19:D19"/>
    <mergeCell ref="B1:I1"/>
    <mergeCell ref="I6:I7"/>
    <mergeCell ref="J6:J7"/>
    <mergeCell ref="K6:M7"/>
    <mergeCell ref="K8:M8"/>
    <mergeCell ref="K9:M9"/>
    <mergeCell ref="K10:M10"/>
    <mergeCell ref="B11:F11"/>
    <mergeCell ref="K11:M11"/>
  </mergeCells>
  <phoneticPr fontId="33"/>
  <dataValidations count="2">
    <dataValidation type="list" allowBlank="1" showInputMessage="1" sqref="J9 J13 J17 J21 J25 J29 J33 J37 J41" xr:uid="{00000000-0002-0000-0000-000000000000}">
      <formula1>"100回未満,100回以上,150回以上"</formula1>
      <formula2>0</formula2>
    </dataValidation>
    <dataValidation type="list" allowBlank="1" showInputMessage="1" showErrorMessage="1" sqref="B10:H10 G11:H11 B14:H14 G15:H15 B18:H18 E19 G19:H19 B22:H22 G23:H23 B26:H26 G27:H27 B30:H30 G31:H31 B34:H34 G35:H35 B38:H38 G39:H39 B42:H42 F43:H43" xr:uid="{00000000-0002-0000-0000-000001000000}">
      <formula1>"有,無"</formula1>
      <formula2>0</formula2>
    </dataValidation>
  </dataValidations>
  <pageMargins left="0.70833333333333304" right="0.70833333333333304" top="0.74791666666666701" bottom="0.74791666666666701" header="0.511811023622047" footer="0.511811023622047"/>
  <pageSetup paperSize="9" scale="42" fitToHeight="0" orientation="portrait" cellComments="atEnd" horizontalDpi="300" verticalDpi="300" r:id="rId1"/>
  <rowBreaks count="1" manualBreakCount="1">
    <brk id="54" max="16383" man="1"/>
  </rowBreaks>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診療所用</vt:lpstr>
      <vt:lpstr>診療所用!Print_Area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dc:description/>
  <cp:lastModifiedBy>森岡  めぐみ</cp:lastModifiedBy>
  <cp:revision>0</cp:revision>
  <cp:lastPrinted>2023-06-01T05:57:48Z</cp:lastPrinted>
  <dcterms:created xsi:type="dcterms:W3CDTF">2021-05-25T06:48:22Z</dcterms:created>
  <dcterms:modified xsi:type="dcterms:W3CDTF">2024-02-01T00:54:30Z</dcterms:modified>
  <dc:language>ja-JP</dc:language>
</cp:coreProperties>
</file>